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7.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65" windowWidth="12120" windowHeight="4365" activeTab="0"/>
  </bookViews>
  <sheets>
    <sheet name="Instruction" sheetId="1" r:id="rId1"/>
    <sheet name="F-A" sheetId="2" r:id="rId2"/>
    <sheet name="F-B" sheetId="3" r:id="rId3"/>
    <sheet name="F-С" sheetId="4" r:id="rId4"/>
    <sheet name="F-D" sheetId="5" r:id="rId5"/>
    <sheet name="F-E " sheetId="6" r:id="rId6"/>
    <sheet name="F-F" sheetId="7" r:id="rId7"/>
    <sheet name="F-G" sheetId="8" r:id="rId8"/>
    <sheet name="F-H" sheetId="9" r:id="rId9"/>
    <sheet name="F-I" sheetId="10" r:id="rId10"/>
    <sheet name="F-J" sheetId="11" r:id="rId11"/>
    <sheet name="F-K" sheetId="12" r:id="rId12"/>
    <sheet name="F-L" sheetId="13" r:id="rId13"/>
    <sheet name="F-M" sheetId="14" r:id="rId14"/>
    <sheet name="F-N" sheetId="15" r:id="rId15"/>
    <sheet name="F-O" sheetId="16" r:id="rId16"/>
    <sheet name="F-P" sheetId="17" r:id="rId17"/>
    <sheet name="F-Q" sheetId="18" r:id="rId18"/>
    <sheet name="F-R" sheetId="19" r:id="rId19"/>
  </sheets>
  <definedNames>
    <definedName name="_xlnm.Print_Area" localSheetId="2">'F-B'!$B$1:$P$100</definedName>
  </definedNames>
  <calcPr fullCalcOnLoad="1"/>
</workbook>
</file>

<file path=xl/sharedStrings.xml><?xml version="1.0" encoding="utf-8"?>
<sst xmlns="http://schemas.openxmlformats.org/spreadsheetml/2006/main" count="1276" uniqueCount="456">
  <si>
    <t>e-mail:</t>
  </si>
  <si>
    <t>web site:</t>
  </si>
  <si>
    <t>www.iteca.kz</t>
  </si>
  <si>
    <t xml:space="preserve">www.ite-exhibitions.com </t>
  </si>
  <si>
    <t>Click Here</t>
  </si>
  <si>
    <t xml:space="preserve">www.iteca.kz </t>
  </si>
  <si>
    <t xml:space="preserve">www.caspianworld.com </t>
  </si>
  <si>
    <t>Alliance D</t>
  </si>
  <si>
    <t>#</t>
  </si>
  <si>
    <t>1</t>
  </si>
  <si>
    <t>***</t>
  </si>
  <si>
    <t>2</t>
  </si>
  <si>
    <t>3</t>
  </si>
  <si>
    <t>*****</t>
  </si>
  <si>
    <t>****</t>
  </si>
  <si>
    <t>5</t>
  </si>
  <si>
    <t>6</t>
  </si>
  <si>
    <t>7</t>
  </si>
  <si>
    <t>8</t>
  </si>
  <si>
    <t>9</t>
  </si>
  <si>
    <t>10</t>
  </si>
  <si>
    <t xml:space="preserve">e-mail:  </t>
  </si>
  <si>
    <t>12</t>
  </si>
  <si>
    <t>11</t>
  </si>
  <si>
    <t>14</t>
  </si>
  <si>
    <t>manas.nour@nursat.kz</t>
  </si>
  <si>
    <t>Iteca Ltd. hereby disclaims any liability for the agencies' activity/inactivity.</t>
  </si>
  <si>
    <t>Back to Page 1</t>
  </si>
  <si>
    <t>Next</t>
  </si>
  <si>
    <t>Contact Person: Manas Beishenov</t>
  </si>
  <si>
    <t>www.nationalbank.kz</t>
  </si>
  <si>
    <t>web</t>
  </si>
  <si>
    <t>www.acs-almaty.com</t>
  </si>
  <si>
    <t>Казахстан, 480100, г.Алматы, ул. Пушкина 125, уг. Ул. Курмангазы, офис 412, 4 этаж</t>
  </si>
  <si>
    <t>тел.:     +7 3272 913367 / факс:    + 7 3272 913367</t>
  </si>
  <si>
    <t>контактное лицо: Манас Бейшенов</t>
  </si>
  <si>
    <t>Настоящим ТОО "Iteca" не несет никакой ответственности за действия/бездействия агентств.</t>
  </si>
  <si>
    <t>Вернуться на 1 стр.</t>
  </si>
  <si>
    <t>Далее</t>
  </si>
  <si>
    <t>4</t>
  </si>
  <si>
    <t>7 7172 245050</t>
  </si>
  <si>
    <t>7172 701515</t>
  </si>
  <si>
    <t>7172 705705</t>
  </si>
  <si>
    <t>7172 677737</t>
  </si>
  <si>
    <t>7172 244444</t>
  </si>
  <si>
    <t>7172 240524</t>
  </si>
  <si>
    <t>7172 405501</t>
  </si>
  <si>
    <t>7172 405502</t>
  </si>
  <si>
    <t>7172 791500</t>
  </si>
  <si>
    <t>7172 791515</t>
  </si>
  <si>
    <t>7172 512551</t>
  </si>
  <si>
    <t>7172 512553</t>
  </si>
  <si>
    <t>7172 361536</t>
  </si>
  <si>
    <t>7172 510492</t>
  </si>
  <si>
    <t>7172 510493</t>
  </si>
  <si>
    <t>7172 510495</t>
  </si>
  <si>
    <t>7172 361540</t>
  </si>
  <si>
    <t>+7 (7172) 580253</t>
  </si>
  <si>
    <t xml:space="preserve"> +7(7172) 580253</t>
  </si>
  <si>
    <t>7172 242760</t>
  </si>
  <si>
    <t>7172 701500</t>
  </si>
  <si>
    <t>7172 705192</t>
  </si>
  <si>
    <t>7172 538777</t>
  </si>
  <si>
    <t>7172 405252</t>
  </si>
  <si>
    <t>7172 405253</t>
  </si>
  <si>
    <t>7172 550001</t>
  </si>
  <si>
    <t>7172 550005</t>
  </si>
  <si>
    <t>7172 391000</t>
  </si>
  <si>
    <t>7172 391012</t>
  </si>
  <si>
    <t>7172 670777</t>
  </si>
  <si>
    <t>7172 670999</t>
  </si>
  <si>
    <t>7172 670000</t>
  </si>
  <si>
    <t>7172 670076</t>
  </si>
  <si>
    <t>7172 574321</t>
  </si>
  <si>
    <t>7172 508797</t>
  </si>
  <si>
    <t>13</t>
  </si>
  <si>
    <t>16</t>
  </si>
  <si>
    <t>18</t>
  </si>
  <si>
    <t>7172 756 756</t>
  </si>
  <si>
    <t>7172 756 710</t>
  </si>
  <si>
    <t>19</t>
  </si>
  <si>
    <t>Comfort Hotel Astana</t>
  </si>
  <si>
    <t>7172 422201</t>
  </si>
  <si>
    <t>7172 280 947</t>
  </si>
  <si>
    <t>Web: www.rp-astana.com</t>
  </si>
  <si>
    <t>15</t>
  </si>
  <si>
    <t>20</t>
  </si>
  <si>
    <t>7172 57 08 08</t>
  </si>
  <si>
    <t>Web: http://www.redvillagehotel.kz/about/</t>
  </si>
  <si>
    <t>LOGISTICS MANUAL</t>
  </si>
  <si>
    <t xml:space="preserve"> Please read this Logistics Manual.  This will help you to organise your trip the most effectively</t>
  </si>
  <si>
    <t>Step 1</t>
  </si>
  <si>
    <t>Use the link (see Service Description below) to select the service that your company needs and fill in the forms carefully.</t>
  </si>
  <si>
    <t>Step 2</t>
  </si>
  <si>
    <t>Send the completed forms (if needed) to the contact person in the form which is choosen by you.</t>
  </si>
  <si>
    <t>Please save this document before filling in.</t>
  </si>
  <si>
    <t>*You can use the links to refer to the form you need and go back to the home page</t>
  </si>
  <si>
    <t>Form</t>
  </si>
  <si>
    <t>Service Description</t>
  </si>
  <si>
    <t>*Link</t>
  </si>
  <si>
    <t>Form А</t>
  </si>
  <si>
    <t>Form B</t>
  </si>
  <si>
    <t>Form C</t>
  </si>
  <si>
    <t>Form D</t>
  </si>
  <si>
    <t>Form F</t>
  </si>
  <si>
    <t>Form G</t>
  </si>
  <si>
    <t>Form H</t>
  </si>
  <si>
    <t>Form I</t>
  </si>
  <si>
    <t>Form J</t>
  </si>
  <si>
    <t>Form K</t>
  </si>
  <si>
    <t>Form L</t>
  </si>
  <si>
    <t>Form M</t>
  </si>
  <si>
    <t>Form N</t>
  </si>
  <si>
    <t>Form O</t>
  </si>
  <si>
    <t>Organiser:</t>
  </si>
  <si>
    <t>Mailing Address:</t>
  </si>
  <si>
    <t>Telephone:</t>
  </si>
  <si>
    <t>Fax:</t>
  </si>
  <si>
    <t>Contact Person:</t>
  </si>
  <si>
    <t>Portal:</t>
  </si>
  <si>
    <t xml:space="preserve">Iteca Ltd. </t>
  </si>
  <si>
    <t>( partner of the international exhibition company ITE Group Plc in Kazakhstan and Central Asia)</t>
  </si>
  <si>
    <t>Visa support</t>
  </si>
  <si>
    <t>List of Hotels in Almaty</t>
  </si>
  <si>
    <t>SPECIAL OFFER, Rixos President Hotel Astana, 5*</t>
  </si>
  <si>
    <t>SPECIAL OFFER, Diplomat Hotel, 4*</t>
  </si>
  <si>
    <t xml:space="preserve">SPECIAL OFFER, Jumbaktas Hotels 4* </t>
  </si>
  <si>
    <t>SPECIAL OFFER, King Hotel Astana 4*</t>
  </si>
  <si>
    <t>SPECIAL OFFER, Comfort Hotel Astana 4*</t>
  </si>
  <si>
    <t>SPECIAL OFFER, RedVillage 4 *</t>
  </si>
  <si>
    <t xml:space="preserve">SPECIAL OFFER, Manhattan Astana Hotel 4*  </t>
  </si>
  <si>
    <t>KAZAKHSTAN VISA PROCESSING</t>
  </si>
  <si>
    <t>5, Agibai Batira str., app. 23,  Astana, 010000, Kazakhstan,</t>
  </si>
  <si>
    <t>Iteca Ltd.</t>
  </si>
  <si>
    <t>Company Name:</t>
  </si>
  <si>
    <t>Address:</t>
  </si>
  <si>
    <t>Telephone/Fax:</t>
  </si>
  <si>
    <t>VISA SUPPORT</t>
  </si>
  <si>
    <t>According to the Order by the RK Ministry of Foreign Affairs No. 08-1/187 dated 3 December 2003, and the Order by the RK Ministry of Internal Affairs No. 724 dated 18 December 2003, the procedure for issuing single-entry visas was simplified, with the period of stay in Kazakhstan not more than 1 month, for citizens of the following countries: the Commonwealth of Australia, the Austrian Republic, the Kingdom of Belgium, the United Kingdom of Great Britain and Northern Ireland, the Hellenic Republic, the Kingdom of Denmark, the Republic of Ireland, the Icelandic Republic, the Kingdom of Spain, the Italian Republic, Canada, the Principality of Liechtenstein, the Grand Duchy of Luxembourg, Malaysia, Monaco, the Kingdom of the Netherlands, New Zealand, the Kingdom of Norway, the Republic of Portugal, the Republic of Singapore, the United States of America, the Republic of Finland, the French Republic, the Federal Republic of Germany, the Swiss Confederation, the Kingdom of Sweden, and Japan.  The Order shall become effective on 15 February 2004.</t>
  </si>
  <si>
    <t>To obtain a single-entry Kazakhstani visa, with the period of stay not more than 1 month, citizens of the above-mentioned 27 countries should refer to the Embassy/Consulate of the Republic of Kazakhstan and receive the visa according to their written application. The USA, the Netherlands, Great Britain, Germany, Italy, France, Malaysia, the United Arab Emirates, the Republic of Korea and Japan are exempt from visa requirements to 15 days from the date of crossing the state border from July 15, 2014 to July 15, 2015.For multiple-entry visa, visa support procedure remains the same.</t>
  </si>
  <si>
    <t>To obtain multi-entry visas or visas with the period of stay more than 1 month, you should have a letter of invitation and visa support.  To receive visa support, you may refer to a tourist agency.  You can find contact information of the recommended tourist agency on this page below.</t>
  </si>
  <si>
    <t>Citizens of the CIS and Turkey do not need a visa to enter Kazakhstan if their period of stay in Kazakhstan does not exceed 1 month.</t>
  </si>
  <si>
    <t>According to the Republic of Kazakhstan's legislation, all foreign citizens who arrive in the country must be registered with the GUVD (Chief Office for Internal Affairs) if their period of stay exceeds 5 days! Citizens of the Russian Federation can stay in KZ without any registration for 30 days.</t>
  </si>
  <si>
    <t>To get registered, foreign citizens must refer to the agency which processed the invitation, within 3 days after arrival, and submit the following documents:</t>
  </si>
  <si>
    <t>1. The passport</t>
  </si>
  <si>
    <t>2. The migration card (or, the railway or air ticket indicating arrival time)</t>
  </si>
  <si>
    <t>You can find the representative of the agency indicated below at the organisers' stand during all exhibition days.</t>
  </si>
  <si>
    <t xml:space="preserve">In the event of failure to process registration on time, foreign citizens will have to refer to the GUVD on their own, and pay proper fines. </t>
  </si>
  <si>
    <t>For more details about obtaining multi-entry visas to enter Kazakhstan for over 1 month, please contact the agencies directly.</t>
  </si>
  <si>
    <t>RECOMMENDED AGENCI:</t>
  </si>
  <si>
    <t xml:space="preserve">  ТОО «Business &amp; Sport Travel»     </t>
  </si>
  <si>
    <t xml:space="preserve">                                                    14 Zheltoksan str. of 10,  Kazakhstan, 010000,Astana,                                                                                                                         Phone: +7 702 714 6775, +7 702 955 6868, +7 (7172) 43 15 15.                                                                                  For visa information: Contact Person Ms. Aliya Suilemenova,  e-mail:  visatse2@bstravel.kz</t>
  </si>
  <si>
    <t>+7 (7172) 591941, 580255</t>
  </si>
  <si>
    <t>+7 7172 58 02 53</t>
  </si>
  <si>
    <t>If you decided to reserve hotel in Astana on your own, please see below the list of recommended hotels in Astana, with prices and contact telephones/faxes.  Please contact the hotels directly to reserve rooms or receive more information.</t>
  </si>
  <si>
    <t>Hotel</t>
  </si>
  <si>
    <t>Address</t>
  </si>
  <si>
    <t>Telephone</t>
  </si>
  <si>
    <t>Fax</t>
  </si>
  <si>
    <t>single room</t>
  </si>
  <si>
    <t>double room</t>
  </si>
  <si>
    <t>7 Kunaeva str.</t>
  </si>
  <si>
    <t xml:space="preserve">             Rixos President Hotel Astana                 (10 min. walking)</t>
  </si>
  <si>
    <t xml:space="preserve">  Radisson SAS     (25 min.driving)</t>
  </si>
  <si>
    <t xml:space="preserve"> 4, Sariarka str.</t>
  </si>
  <si>
    <t>Пекин Палас Soluxe Hotel Astana      (15 min.driving)</t>
  </si>
  <si>
    <t>27, Siganak str.</t>
  </si>
  <si>
    <t xml:space="preserve">      ASTANA MARRIOTT HOTEL                 (5min.driving)</t>
  </si>
  <si>
    <t xml:space="preserve"> 2, Dostik str.</t>
  </si>
  <si>
    <t>Ramada Plaza Astana (30 min.driving)</t>
  </si>
  <si>
    <t xml:space="preserve"> 47, Abaya ave.</t>
  </si>
  <si>
    <t>King Hotel Astana (25 min.driving)</t>
  </si>
  <si>
    <t>Park INN  (25 min.driving)</t>
  </si>
  <si>
    <t>Jumbaktas Hotels (15 min.driving)</t>
  </si>
  <si>
    <t>Comfort Hotel (15 min.driving)</t>
  </si>
  <si>
    <t>G Empire (35 min.driving)</t>
  </si>
  <si>
    <t>Red Village (20 min.driving)</t>
  </si>
  <si>
    <t>Казжол (25 min.driving)</t>
  </si>
  <si>
    <t>Oasis Inn (20 min.driving)</t>
  </si>
  <si>
    <t>Manhattan Astana (20 min.driving)</t>
  </si>
  <si>
    <t>Diplomat Hotel (15 min. walking)</t>
  </si>
  <si>
    <t>Hilton Garden Inn Astana (15 min. walking)</t>
  </si>
  <si>
    <t xml:space="preserve">15, Kabanbai Batira Ave. </t>
  </si>
  <si>
    <t xml:space="preserve">29/1, Kunaeva str. </t>
  </si>
  <si>
    <t>7, Valikhanova str.</t>
  </si>
  <si>
    <t xml:space="preserve"> 8 А, Sariarka str.</t>
  </si>
  <si>
    <t>65, Karasakal Yerimbet str.</t>
  </si>
  <si>
    <t xml:space="preserve"> 60,  Kosmonavtov str. </t>
  </si>
  <si>
    <t xml:space="preserve"> 63, Abaya ave.</t>
  </si>
  <si>
    <t>18, Khanov Kereya &amp; Zhanibeka str.</t>
  </si>
  <si>
    <t xml:space="preserve"> 2 А, Kurgoldzhinskoe </t>
  </si>
  <si>
    <t xml:space="preserve"> 1/1, Mustafina G. str.</t>
  </si>
  <si>
    <t>213, Balkantau str.</t>
  </si>
  <si>
    <t xml:space="preserve"> 12 А, B. Momishuli str.</t>
  </si>
  <si>
    <t xml:space="preserve"> 5, Tauelsizdik str.</t>
  </si>
  <si>
    <t>38, Saraishik str.</t>
  </si>
  <si>
    <t xml:space="preserve"> 10, Siganak str.   "Nomad"</t>
  </si>
  <si>
    <t>You can find updated info on official exchange rates at</t>
  </si>
  <si>
    <t>Iteca Ltd. hereby disclaims any liability for the hotel's activity/inactivity.</t>
  </si>
  <si>
    <t>Back to page 1</t>
  </si>
  <si>
    <t xml:space="preserve"> RIXOS PRESIDENT ASTANA HOTEL *****ROOM RESERVATION</t>
  </si>
  <si>
    <t xml:space="preserve">SPECIAL OFFER FOR EXHIBITORS </t>
  </si>
  <si>
    <t>Organisers of the exhibition are happy to offer you SPECIAL RATES at The "Manhattan Astana Hotel" ****</t>
  </si>
  <si>
    <t>Organisers of the exhibition are happy to offer you SPECIAL RATES at The «Red Village» ****</t>
  </si>
  <si>
    <t>Organisers of the exhibition are happy to offer you SPECIAL RATES at The "Comfort Hotel Astana" ****</t>
  </si>
  <si>
    <t>Organisers of the exhibition are happy to offer you SPECIAL RATES at The HOTEL DIPLOMAT &amp; BUSINESS CENTER****</t>
  </si>
  <si>
    <t>Organisers of the exhibition are happy to offer you SPECIAL RATES at The Rixos President  Astana Hotel*****</t>
  </si>
  <si>
    <t>Dear Exhibitors!</t>
  </si>
  <si>
    <t>Luxe</t>
  </si>
  <si>
    <t>Note: this form is not valid without the № and the type of the credit  card!</t>
  </si>
  <si>
    <t>Iteca Ltd. hereby disclaims any liability for Hotel's activity/inactivity regarding this reservation application.</t>
  </si>
  <si>
    <t>Guest's Name:</t>
  </si>
  <si>
    <t>Room type:</t>
  </si>
  <si>
    <t>№ and the type of the credit card</t>
  </si>
  <si>
    <t>Air company:</t>
  </si>
  <si>
    <t>Flight number:</t>
  </si>
  <si>
    <t>Please reserve a room at "Comfort Hotel Astana" ****</t>
  </si>
  <si>
    <t>de luxe suite</t>
  </si>
  <si>
    <t>Accommodation payment is made in the Hotel in the national currency.</t>
  </si>
  <si>
    <t>Date and time of departure from Astana:</t>
  </si>
  <si>
    <t>Date and time of arrival in Astana:</t>
  </si>
  <si>
    <t>Please reserve a room at  ASTANA MARRIOTT HOTEL *****</t>
  </si>
  <si>
    <t>Please reserve a room at  "Diplomat Hotel"</t>
  </si>
  <si>
    <t>Please reserve a room at   «Red Village»</t>
  </si>
  <si>
    <t>Please reserve a room at "Manhattan Astana Hotel" ****</t>
  </si>
  <si>
    <t>luxe</t>
  </si>
  <si>
    <t>Please meet me at the airport. The cost of one transfer is 22$:</t>
  </si>
  <si>
    <t>Please meet me at the airport. The cost of one transfer is 27$:</t>
  </si>
  <si>
    <t>Please meet me at the airport. The cost of one transfer is 33$:</t>
  </si>
  <si>
    <t>Please meet me at the airport(The cost of one transfer is 27$):</t>
  </si>
  <si>
    <t>Please meet me at the airport. ( transfer from airport to hotel with shuttle bus is not included to the room rates) :</t>
  </si>
  <si>
    <t>Please meet me at the airport. The cost of one transfer is 11$:</t>
  </si>
  <si>
    <t xml:space="preserve"> Hotel Diplomat and Business Center****ROOM RESERVATION </t>
  </si>
  <si>
    <t xml:space="preserve"> KING HOTEL ASTANA ****ROOM RESERVATION</t>
  </si>
  <si>
    <t>Rates according to the official price list of the Hotel, EUR</t>
  </si>
  <si>
    <t xml:space="preserve">Special rates for exhibitors , EUR                                                                  </t>
  </si>
  <si>
    <t xml:space="preserve">Special rates for exhibitors, EUR                                                                      </t>
  </si>
  <si>
    <t xml:space="preserve">7, D.Kunayev str., Astana, Kazakhstan             </t>
  </si>
  <si>
    <t xml:space="preserve">Telephone:   + 7 717 224-50-50 </t>
  </si>
  <si>
    <t>Fax:            + 7 717 224-27-60</t>
  </si>
  <si>
    <t xml:space="preserve">The above rates are exclusive of 12% VAT </t>
  </si>
  <si>
    <t>To make your reservation, please fill in this form in block letters and send to reservation department of Rixos President Hotel Astana by fax:  + 7 7172 24-27-60  or e-mail: astana@rixos.com</t>
  </si>
  <si>
    <t>HOTEL DIPLOMAT &amp; BUSINESS CENTER**** (15  min.walking)</t>
  </si>
  <si>
    <t>If you decided to stay at  Hotel Diplomat and Business Center, please fill in this form in block letters and fax it back to reservation department of  Hotel Diplomat and Business Center by fax: + 7 7172 55 00 05 or e-mail: reservation@diplomathotel.kz</t>
  </si>
  <si>
    <t>NOTE: If you cancel the reservation you must notify the Hotel about it at least 24 hours before arrival!  In case the deadline for cancelling the previously filed application is not met, the Hotel has the right to impose a fine amounting to a one-day stay cost for each reserved room.</t>
  </si>
  <si>
    <t>Jumbaktas Hotels **** (15 min.driving)</t>
  </si>
  <si>
    <t>Organisers of the exhibition are happy to offer you SPECIAL RATES at The "Jumbaktas" ****</t>
  </si>
  <si>
    <t xml:space="preserve">Note: this form is not valid without the № and the type of the credit  card!If you decided to stay at  Jumbaktas Hotels, please fill in this form in block letters and fax it back to reservation department of  Jumbaktas Hotels at: + 7 7172 538-777 or send this form by e-mail: hotel@jumbaktas.kz, office@jumbaktas.kz, contact person:Daniyar Islyam </t>
  </si>
  <si>
    <t>King Hotel Astana located in the old historical center of Astana in Ualikhanova street not far from the central Republic street with a great number of restaurants, cinemas and shops. King Hotel Astana have 23 suitable floors with comfortable rooms.Our large guest rooms are attractively decorated and designed to provide maximum comfort and convenience, each room has remote controlled color TV with in-house movies, phone, mini bar, 24 hrs room service, complimentary drink water, tea, coffee, toiletries, hairdryer .The rate of the room includes breakfast and 12 % VAT. Officialy check in time/check out time is 12:00 noon.At King Hotel Astana you will receive an impressive reception, where you will appreciate and that our Hotel is truly your absolute choice.</t>
  </si>
  <si>
    <t>Address: 7 Valikhanov Str. ( Imanova Str., corner),  010000 Astana, Kazakhstan</t>
  </si>
  <si>
    <t>Telephone:  + 7 7172 705 705, +7 7172 705 193, +7 7172 705 194</t>
  </si>
  <si>
    <t>Fax:        + 7 7172 705 192</t>
  </si>
  <si>
    <t xml:space="preserve"> luxe suite</t>
  </si>
  <si>
    <t>luxe suite</t>
  </si>
  <si>
    <t>Manhattan Astana Hotel **** (20 min.driving)</t>
  </si>
  <si>
    <t>Manhattan Astana Hotel - a modern four-star boutique hotel, conveniently located in the historic center of the capital of Kazakhstan, in the heart of the cultural and business district of Astana, which allows for an active business operations in any part of the city. In the vicinity of the hotel there is the Ministry of Interior and Space Defenders of the Fatherland. A five minute drive away is the Palace of Peace and Reconciliation (Pyramid), the Palace of Independence Square "Kozak eating", a ten minute drive from the hotel is the House of Ministries, Ak Orda monument "Baiterek".Stylish and cozy rooms for rest and relaxation. All rooms feature satellite TV, air conditioning, mini-bar, mini safe, international telephone. Comfortable rooms, a gourmet restaurant, and of course, friendly and sensitive to your needs staff - all chosen to make you able to relax. After the noise and feel the daily chores at home, where everything is surrounded by the beauty, tranquility and comfort!</t>
  </si>
  <si>
    <t>breakfast is included</t>
  </si>
  <si>
    <t>Duman (15 min.driving)</t>
  </si>
  <si>
    <t>Baiterek (10 min. walking)</t>
  </si>
  <si>
    <t>Botagoz (10 min. walking)</t>
  </si>
  <si>
    <t>23 apt, 5, Agybay Batyr St.,Astana, Kazakhstan</t>
  </si>
  <si>
    <t>2 Dostyq str., Astana, 010016, Kazakhstan.</t>
  </si>
  <si>
    <t xml:space="preserve"> luxe </t>
  </si>
  <si>
    <t xml:space="preserve"> luxe</t>
  </si>
  <si>
    <t>Comfort Hotel Astana has 105 rooms on 2 floors. A garden and best modified private parking of city surrounds the building. Hotel has its own cooling and heating system, as independent. Infra structure and special insulation helps it to not to be affected by extreme weather conditions. Corporate and individual business people from foreign countries, government agencies, participators of International exhibitions, airline personnel and embassy employees constitute the clientele.</t>
  </si>
  <si>
    <t>Adress: 60, Kosmonavtov str. Astana, 010000, Kazakhstan</t>
  </si>
  <si>
    <t>If you decided to stay at Comfort Hotel Astana, please fill in this form in block letters and send to hotel by  e-mail:  info@comforthotel.kz or tel.: +7 (7172) 244444, 24 05 24</t>
  </si>
  <si>
    <t>«Red Village» **** (10 min.driving)</t>
  </si>
  <si>
    <t>single room standart</t>
  </si>
  <si>
    <t>singl room Junior Standart</t>
  </si>
  <si>
    <t>Twine</t>
  </si>
  <si>
    <t>We welcome you in Astana, administrative and business center of the Republic of Kazakhstan. Our hotel will be happy to have you as our guest and to offer you the highest level of comfort, with its unique atmosphere, which will be area home comfort for all our guests.
To organize the placement of quests, the hotel offers 33 comfortable rooms. The hotel provides ample outdoor parking for 30 people and a conference room for 30 people, a restaurant for 70 persons and a lobby bar.
It is located in the business center of Astana, a 15-minute drive from the International Airport Astana and 20 minutes from the railway station. Also in close proximity are objects such as House of Ministries, Congress Hall, ”Korme” Exhibition Center, "Khan Shatyr", "Baiterek" and other popular sights of our capital.</t>
  </si>
  <si>
    <t>Tel.:  + 7 7172 57 08 08</t>
  </si>
  <si>
    <t>Fax:       + 7 7172 512 553</t>
  </si>
  <si>
    <t>single room, EUR</t>
  </si>
  <si>
    <t>double room, EUR</t>
  </si>
  <si>
    <t>LIST OF HOTELS IN ASTANA</t>
  </si>
  <si>
    <t>LIST OF RECOMMENDED HOTELS IN ASTANA (distance to the Korme EC )</t>
  </si>
  <si>
    <t>3. Confirmation on hotel accommodation</t>
  </si>
  <si>
    <t>Tel:  + 7 7172 422 202</t>
  </si>
  <si>
    <t>Royal Park Astana Hotel (5 min.driving)</t>
  </si>
  <si>
    <t>Address: 65 Karasakal Yerimbet St.,  010000 Astana, Kazakhstan</t>
  </si>
  <si>
    <t>If you decided to stay at  Jumbaktas Hotels, please fill in this form in block letters and fax it back to reservation department of  Jumbaktas Hotels at: + 7 7172 578-777 or send this form by e-mail: hotel@jumbaktas.kz, office@jumbaktas.kz, contact person: Julia, моб. +7 701 757 6550</t>
  </si>
  <si>
    <t>Welcome to brand new business hotel, in the new elite part of the capital, 10 minutes from Astana international airport. The hotel is located near such monuments as Baiterek, Triumphal Arch, as well as Government and Ministries buildings, as well as Keruen and Khan-Shatyr shopping malls. We offer 85 comfortable rooms with stylish interior that satisfy all modern standards. Each room has satellite TV, flat screen TV, foreign channels, bathroom with a bathtub and free wi-fi. Room price includes buffet breakfast. You may taste Kazakh national and European cuisines at Soprano Restaurant. Also you can hold banquettes and wedding events for upto 200 guests there. The hotel also has a Concert hall for 340 seats for concerts and conferences as well as several conference halls for 10-150 guests.</t>
  </si>
  <si>
    <r>
      <t>Ramada Plaza Astana Hotel</t>
    </r>
    <r>
      <rPr>
        <sz val="14"/>
        <rFont val="Arial"/>
        <family val="2"/>
      </rPr>
      <t xml:space="preserve"> is the first international five star hotel in Astana city with the biggest number of rooms 228 among branded hotels and full range of services for accommodation of business people, governmental and non-governmental delegations. The hotel is conveniently located to international airport only 20 minutes drive, in close proximity to municipal and regional governmental district of the city and to such administrative buildings as Ministry of Finance, Ministry of Agriculture, Akimat, etc. and to  entertainment centre, central park  and Ishim riverside – main promenade road for locals and guests of Astana city.</t>
    </r>
  </si>
  <si>
    <t xml:space="preserve">22 story building of Ramada Plaza Astana Hotel overlooking the picturesque architecture of new capital possesses  228 comfortable hotel rooms, including 114 Deluxe rooms, 28 Twin Deluxe rooms,  2 rooms for disabled people, 24 Superior Rooms, 24 Executive Rooms,  28 Junior Rooms, 6 Diplomatic Rooms,  2 President Rooms. </t>
  </si>
  <si>
    <t>SPECIAL OFFER, Royal Park Astana Hotel 4*</t>
  </si>
  <si>
    <t>SPECIAL OFFER, Goldman Empire 4 *</t>
  </si>
  <si>
    <t>Form P</t>
  </si>
  <si>
    <t>SPECIAL OFFER, Duman 4 *</t>
  </si>
  <si>
    <t xml:space="preserve"> "DUMAN" ****ROOM RESERVATION</t>
  </si>
  <si>
    <t>Korgalzhyn Highway, 2A, Astana, 010000, Kazakhstan</t>
  </si>
  <si>
    <t>Telephone: +7 7172 791551</t>
  </si>
  <si>
    <t>Organisers of the exhibition are happy to offer you SPECIAL RATES at The "Duman" ****</t>
  </si>
  <si>
    <t xml:space="preserve">If you decided to stay at  "DUMAN", please fill in this form in block letters and fax it back to reservation department of  "Duman" by fax: +77172 791515 or e-mail:_reservation@duman-hotel.kz, Contact Person Saniya mobile phone +77172 791551-. </t>
  </si>
  <si>
    <t>Please reserve a room at "Duman"</t>
  </si>
  <si>
    <t xml:space="preserve">If you decided to stay at  "Royal Park Hotel &amp; SPA", please fill in this form in block letters and fax it back to reservation department of  "Royal Park Hotel &amp; SPA" by fax: 7 7172 42 22 02 or e-mail: sales@rp-astana.com / info@rp-astana.com , Contact Person Rubilov Askar, phone 7 7172 42 22 02-. 
</t>
  </si>
  <si>
    <t>Anastasiya Sudya</t>
  </si>
  <si>
    <t xml:space="preserve">The first property of Accor Hotels in Astana, capital city of Kazakhstan. Location: Hotel is located between the main points of interests. Hotel with 249 rooms, 7 meeting rooms, bar with 50 seats and ibis Kitchen Restaurant (wok concept) with 120 seats capacity.                   NUMBER OF ROOMS: 249
Standard double rooms: 174
Standard twin rooms: 63
Suite rooms:6
NUMBER OF ROOMS FOR PEOPLE WITH REDUCED MOBILITY: 6
CONNECTING ROOMS: 22                                            </t>
  </si>
  <si>
    <t>Hotel address:38 Tauelsyzdyk str. crossing  B.Momyshuly str.</t>
  </si>
  <si>
    <t>Telephone: +7(7172)708-200, 708-206, 708-204</t>
  </si>
  <si>
    <t>Web: ibis.com/8474</t>
  </si>
  <si>
    <r>
      <t xml:space="preserve">Organisers of the exhibition are happy to offer you SPECIAL RATES at The "Ibis Astana Hotel"  Hotel supply with </t>
    </r>
    <r>
      <rPr>
        <sz val="10"/>
        <color indexed="10"/>
        <rFont val="Times New Roman"/>
        <family val="1"/>
      </rPr>
      <t xml:space="preserve">free transfer </t>
    </r>
    <r>
      <rPr>
        <sz val="10"/>
        <rFont val="Times New Roman"/>
        <family val="1"/>
      </rPr>
      <t>to exhibition at the morning.</t>
    </r>
  </si>
  <si>
    <t xml:space="preserve">If you decided to stay at  "ibis Astana Hotel", please fill in this form in block letters and fax it back to reservation department of  "ibis hotel Astana" by fax: or e-mail: h8474-re1@accor.com, Contact Person Aida Yelturezova phone +77172 708206. </t>
  </si>
  <si>
    <t>Please reserve a room at "ibis Hotel Astana"</t>
  </si>
  <si>
    <t>Please meet me at the airport. The cost of one transfer is 5000 KZT:</t>
  </si>
  <si>
    <t xml:space="preserve"> "Ibis hotel Astana"  ROOM RESERVATION</t>
  </si>
  <si>
    <t>SPECIAL OFFER, Ibis Astana Hotel, 4*</t>
  </si>
  <si>
    <t>Form Q</t>
  </si>
  <si>
    <t>Отель "Ibis Astana Hotel"  (15 min.driving)</t>
  </si>
  <si>
    <t>Organisers of the exhibition are happy to offer you SPECIAL RATES at The "GOLDMAN EMPIRE" ****</t>
  </si>
  <si>
    <t>anastasiya.s@iteca.kz</t>
  </si>
  <si>
    <t>+7 (7172) 580876, 580255</t>
  </si>
  <si>
    <t>Web: www.kinghotelastana.com</t>
  </si>
  <si>
    <t>Organisers of the exhibition are happy to offer you SPECIAL RATES at The "King Hotels Astana" ****</t>
  </si>
  <si>
    <t>If you decided to stay at King Hotel Astana, please fill in this form in block letters and fax it back to reservation department of  King Hotel Astana at: fax: + 7 7172 705-192 or send this form by e-mail: corporate@kinghotelastana.com- contact person: Zhuldyz Zhakeyeva, contact telephones: + 7 707 953 19 89.</t>
  </si>
  <si>
    <t>Please reserve a room at "King Hotels Astana" ****</t>
  </si>
  <si>
    <t xml:space="preserve">  "Comfort Hotel Astana" ****ROOM RESERVATION</t>
  </si>
  <si>
    <t>Web: www.comforthotel.kz</t>
  </si>
  <si>
    <t xml:space="preserve">Tel.: +77172 244444, 244445 </t>
  </si>
  <si>
    <t>Fax:  +77172 240524</t>
  </si>
  <si>
    <t xml:space="preserve">Please meet me at the airport. </t>
  </si>
  <si>
    <t>+7 (7172) 58 08 76, 58 02 55</t>
  </si>
  <si>
    <t>"Jumbaktas" ****ROOM RESERVATION</t>
  </si>
  <si>
    <t xml:space="preserve">Jumbaktas Hotels in Astana opened its doors in the year 2011.  It's only business hotel in Astana executed in magnificent national style. Jumbaktas Hotels is ideally located in the administrative center of the left bank of Astana, crossing the Kabanbay Batyr Av. and Sarayshyk str.  Short drive away from Astana Airport (20 min).  Only 10 minutes’ walk away from Exhibition center Korme. Shopping and entertainment centers are within walking distance from the hotel.  Jumbaktas offers 60 rooms with beautiful panoramic view of the modern capital of Kazakhstan. A wide choice of accommodation options from Standard rooms to Presidential apartments. Most rooms have a Studio category (from 24 sq.m).   All rooms are equipped with comfortable furniture, satellite TV, free Wi-Fi, an adjustable ventilation,safe,  mini-bar, etc. With us you will always be safe, electronic locks, and security service.  </t>
  </si>
  <si>
    <t>Telephone:  + 7 7172 579-777,570-510, Fax:       + 7 7172 578-777</t>
  </si>
  <si>
    <t>Web: www.jumbaktas.kz</t>
  </si>
  <si>
    <t>Please reserve a room at "Jumbaktas"</t>
  </si>
  <si>
    <t xml:space="preserve">  GOLDMAN EMPIRE ****ROOM RESERVATION</t>
  </si>
  <si>
    <t>Hotel "Goldman Empire" was opened in 2012 for all the guests and residents of Astana city. Hotel is located in the quite are of old center, nevertheless, you can easily reach business area, cultural attractions and entertainment centers in a short time. 
There are 52 comfortable guest rooms with unlimited access to WIFI. Also, we can advice you 2 conference rooms up to 40 people, a la carte restaurant "Continent", lounge bar "the Wall", sauna, training room, billiard and carwash.</t>
  </si>
  <si>
    <t>Address: Satpaev str. 13/1</t>
  </si>
  <si>
    <t xml:space="preserve">Telephone: 8(7172) 68 20 20, </t>
  </si>
  <si>
    <t xml:space="preserve">Fax:   8(7172) 68 30 30 </t>
  </si>
  <si>
    <t>Web: www.goldmanempire.kz</t>
  </si>
  <si>
    <t>Please reserve a room at "GOLDMAN EMPIRE" ****</t>
  </si>
  <si>
    <t>If you decided to stay at GOLDMAN EMPIRE, please fill in this form in block letters and send to hotel by  e-mail: info@goldmanempire.kz, contact person: Khassenov Azat</t>
  </si>
  <si>
    <t>+7 (7172) 591941, 580876</t>
  </si>
  <si>
    <t xml:space="preserve"> RIXOS PRESIDENT ASTANA HOTEL ***** (10 min.walking)</t>
  </si>
  <si>
    <t>Hotel is located in the new administrative and business center, on the main avenue between Presidential Palace and Khan Shatyr Entertainment Center, with short distance to Baiterek Tower - symbol of Astana and Main Boulevard, 0.5 km to the exhibition center and 12 km to the Astana International Airport. Rooms are equipped with comfortable furniture easy to relax in, individually controlled air conditioning, LCD flat panel TV with satellite channels, radio, workstation, wireless and cable connection.    Experience a memorable stay in Astana in sophisticated, state of the art hotel, which is not only a place of accommodation but also a place where distinguished businessmen and the city's elite come together to socialize. The hotel offers unique conference and meeting facilities. Highly acclaimed restaurants, bars, SPA and wellness center all complete the luxury service package that the hotel has to offer. The room rate includes buffet breakfast, entrance to Rixos Wellnes &amp; SPA, WiFi /cabled internet and unlimited phone calls to every destination.</t>
  </si>
  <si>
    <t>E-mail: astana@rixos.com</t>
  </si>
  <si>
    <t>Web: www.rixos.com</t>
  </si>
  <si>
    <t>CANCELLATION POLICY: Cancellation charges equal to one night rate will be applied in case of late cancellation, later than 48 hours prior to check in time, and in case of no-show.</t>
  </si>
  <si>
    <t>Please meet me at the airport (The cost of one transfer is -18 EUR. ):</t>
  </si>
  <si>
    <t xml:space="preserve">  ASTANA MARRIOTT HOTEL *****ROOM RESERVATION</t>
  </si>
  <si>
    <t>The Astana Marriott Hotel is the first hotel of Marriott International brand in Astana. Located next to the Theatre of Opera and Ballet Astana Opera in the city’s vibrant business, shopping and entertainment district, the 271-room Astana Marriott Hotel is a contemporary retreat for travelers.  
There are three meeting rooms and a Grand Ballroom where meeting planners can take advantage of digital services from Marriott Hotels to enhance their meeting or event experience. 
The hotel has 3 outlets: Vista Restaurant &amp; Bar, Aroma Restaurant and the Lobby Bar. 
Additional hotel facilities include a business centre, free Wi-Fi and a health club with well-equipped gym, indoor pool, sauna, and steam rooms.</t>
  </si>
  <si>
    <t xml:space="preserve">Tel.:  +7 7172 620 770 </t>
  </si>
  <si>
    <t xml:space="preserve">Fax:       +7 7172 620 781 </t>
  </si>
  <si>
    <t>E-mail: reservations@marriott-astana.com</t>
  </si>
  <si>
    <t>Web: www.astanamarriott.com</t>
  </si>
  <si>
    <t>Organisers of the exhibition are happy to offer you SPECIAL RATES at Astana Marriott Hotel*****</t>
  </si>
  <si>
    <t>To make your reservation, please fill in this form in block letters and send to reservation department of ASTANA MARRIOTT HOTEL by e-mail : reservations@marriott-astana.com</t>
  </si>
  <si>
    <t xml:space="preserve">NOTE: If you cancel the reservation you must notify the Hotel about it at least 24 hours before arrival!  In case the deadline for cancelling the previously filed application is not met, the Hotel has the right to impose a fine amounting to a one-day stay cost for each reserved room.
The special rates and types of accommodation offered under this agreement are NLRA (Non Last Room Availability). In the event that the special rate agreed with the customer is not available, then the Hotel will do its utmost to offer the customer its best available rate for that day. </t>
  </si>
  <si>
    <t>Modern complex "Diplomat Hotel and Business Center" is situated on the left bank of Astana near to the main sight of the capital – "Astana-Bayterek" monument. It perfectly fits in the architectural ensemble of the new city, towering in the surrounding of modern living complexes.
"Diplomat" Hotel is situated in the center of the city. It takes 30 minutes to get to the Astana international airport from the hotel.
Behind the roundish modern facade of the "Diplomat" hotel there are stylish rooms in the classical spirit decorated in warm colors with large windows with the panoramic view. In the hotel there are 77 comfortable rooms, room service and breakfast, which is included into the cost of the room. All rooms have cable TV, relaxation zone, mini-bar and bathrobe.</t>
  </si>
  <si>
    <t xml:space="preserve">Telephone:    + 7 7172 55-00-01/02/03 </t>
  </si>
  <si>
    <t xml:space="preserve">Факс:       + 7 7172 55-00-05     </t>
  </si>
  <si>
    <t>E-mail: reservation@diplomathotel.kz</t>
  </si>
  <si>
    <t>29/1 Konayev str, Astana, Kazakhstan</t>
  </si>
  <si>
    <t xml:space="preserve">Special rates for exhibitors  , EUR   including breakfast, SPA(GYM,swimming pool, sauna) Internet in room &amp; 12% VAT   </t>
  </si>
  <si>
    <t xml:space="preserve">Web: www.diplomathotel.kz
</t>
  </si>
  <si>
    <t xml:space="preserve"> Royal Park Hotel &amp; SPA ****ROOM RESERVATION</t>
  </si>
  <si>
    <t xml:space="preserve"> Royal Park Hotel &amp; SPA **** (10 min.driving)</t>
  </si>
  <si>
    <t>Address: 18, Kerey and Janybek Khans Str,  Astana, Kazakhstan</t>
  </si>
  <si>
    <t>Fax:       + 7 7172  422 202</t>
  </si>
  <si>
    <t>Organisers of the exhibition are happy to offer you SPECIAL RATES at The"Royal Park Hotel &amp; SPA" ****</t>
  </si>
  <si>
    <t>Please reserve a room at  "Royal Park Hotel &amp; SPA"</t>
  </si>
  <si>
    <t>Web: www.hoteldumanastana.com</t>
  </si>
  <si>
    <t xml:space="preserve">   Red Village****ROOM RESERVATION</t>
  </si>
  <si>
    <t>Adress: 1/1 Mustafin str., Astana, Kazakhstan, 010000</t>
  </si>
  <si>
    <t xml:space="preserve">If you decided to stay at  «Red Village», please fill in this form in block letters and fax it back to reservation department of  «Red Village» at: +7 (7172) 570808 or send this form by e-mail:  booking@rvh.kz       </t>
  </si>
  <si>
    <t xml:space="preserve">  "Manhattan Astana Hotel" ****ROOM RESERVATION</t>
  </si>
  <si>
    <t>Address:  5 Tauelsizdik Ave., Astana, Kazakhstan</t>
  </si>
  <si>
    <t xml:space="preserve">Telephone:   8 (7172) 361536 </t>
  </si>
  <si>
    <t>Fax: : 8 (7172) 361540 Моб: 8 707 900 33 333; +7 701 870 29 14; +7 701 870 29 09</t>
  </si>
  <si>
    <t>Web: http://www.manhattanhotel.kz</t>
  </si>
  <si>
    <t>If you decided to stay at Manhattan Astana Hotel , please fill in this form in block letters and send to hotel by  e-mail:reservation@manastana.kz , contact person: Aimira</t>
  </si>
  <si>
    <t>Please meet me at the airport  The cost of one transfer is 11$:</t>
  </si>
  <si>
    <t>The «Duman» hotel complex is located in the
administrative center of Astana at the joint of the left and
right bank of the «Esil» River 15 km away from Astana
International Airport.
«Duman» is one of those few highest hotels in the
city which has a magnificent view from the windows on
unique architecture of the modern cultural entertaining
center of our capital.
The Central City Park, «Duman» Entertaining Center,
unique Ethnic and Memorial complex «Atameken Map of
Kazakhstan», trade entertaining centers «Mega Astana»,
«Khan-Shatyr», «Sary-Arka», «Capital Circus» and other
remarkable places are in a close proximity to the hotel.
Our hotel is perfectly suitable for recreation and
meetings with business partners.</t>
  </si>
  <si>
    <t>Kazzhol hotel Astana  is located in one of the most promising areas of the capital, at the junction of the right and a left banks, very close to the main administrative buildings: Ministries, Embassies, Business centers.  Approximately 5 minutes driving to the Palace of Peace and Reconciliation (Piramid),  Palace Shabyt,  15 minutes driving to the International Airport. It offers 71 comfortable rooms,  6  spacious conference rooms, ball room with capacity of  327  sq. m,  Restaurant «Fergana», Spa center.</t>
  </si>
  <si>
    <t xml:space="preserve">  "Kazzhol" ****ROOM RESERVATION</t>
  </si>
  <si>
    <t>Address: 213 Balkantau str., corner of Momyshuly str.</t>
  </si>
  <si>
    <t>Telephone:  +7 7172 40 52 52, 40 52 10, 40 52 48</t>
  </si>
  <si>
    <t>Web:www.kazzholhotels.com</t>
  </si>
  <si>
    <t>Organisers of the exhibition are happy to offer you SPECIAL RATES at The "Kazzhol" ****</t>
  </si>
  <si>
    <t>Please reserve a room at "Kazzhol"</t>
  </si>
  <si>
    <t>Please meet me at the airport. The cost of one transfer is 15 $:</t>
  </si>
  <si>
    <t>Form E</t>
  </si>
  <si>
    <t>Please reserve a room at "Rixos President Hotel Astana "</t>
  </si>
  <si>
    <t>SPECIAL OFFER, Marriott 5 *</t>
  </si>
  <si>
    <t>ASTANA MARRIOTT HOTEL ***** (5 min.walking)</t>
  </si>
  <si>
    <t>Standart</t>
  </si>
  <si>
    <t>Semilux</t>
  </si>
  <si>
    <t>Lux</t>
  </si>
  <si>
    <t>Business</t>
  </si>
  <si>
    <t>If you decided to stay at  "Kazzhol", please fill in this form in block letters and fax it back to reservation department of  "Kazzhol" by fax: +7 7172 40 52 53 or e-mail: reservationastana@hotelkazzhol.kz</t>
  </si>
  <si>
    <r>
      <t>There is a free shuttle bus going to the exhebition center and back, in the morning and evenynngs</t>
    </r>
    <r>
      <rPr>
        <b/>
        <sz val="10"/>
        <color indexed="10"/>
        <rFont val="Times New Roman"/>
        <family val="1"/>
      </rPr>
      <t xml:space="preserve">   </t>
    </r>
    <r>
      <rPr>
        <b/>
        <u val="single"/>
        <sz val="10"/>
        <color indexed="10"/>
        <rFont val="Times New Roman"/>
        <family val="1"/>
      </rPr>
      <t xml:space="preserve"> There are free pick up service, an early check-in and late check-out provided if LUX room is booked</t>
    </r>
  </si>
  <si>
    <t>Grand Park Esil**** ROOM RESERVATION</t>
  </si>
  <si>
    <t>Grand Park Esil**** (20 min.driving)</t>
  </si>
  <si>
    <r>
      <t xml:space="preserve">It is а great pleasure for us to welcome you at Grand Park Esil - a four-star hotel in Astana.  This historical building was known for a while as Ishim hotel. After complete renovation made in 2004 and 2015, it has changed its status and offers a diverse selection of first-class services under the management of the company, which successfully runs Intercontinental Hotel Almaty Ankara in Kazakhstan. The hotel has been awarded in the category "Best 4-star Hotel 2011" by Kazakhstan Association of Hotels and Restaurants, was also winner of the "Best Hotel 2013". In 2016 hotel was awarded the title «Recommended by EXPO-2017" in the category of "Bronze partner". 
</t>
    </r>
    <r>
      <rPr>
        <b/>
        <sz val="10"/>
        <color indexed="10"/>
        <rFont val="Times New Roman"/>
        <family val="1"/>
      </rPr>
      <t>Room rate includes open buffet breakfast, entrance to Health Club and Wi-Fi Internet access + transfer to/ and from Exhibition Centre.</t>
    </r>
  </si>
  <si>
    <t>Address: 8 Beibitshilik str., Astana, 010000</t>
  </si>
  <si>
    <t>Telephone:  +7 7172 59 19 01</t>
  </si>
  <si>
    <t>Web: www.grandparkesil.kz</t>
  </si>
  <si>
    <t>Organisers of the exhibition are happy to offer you SPECIAL RATES at "Grand Park Esil" hotel ****</t>
  </si>
  <si>
    <t xml:space="preserve">Special rates for exhibitors , EUR                                                             </t>
  </si>
  <si>
    <t>Moderate room</t>
  </si>
  <si>
    <t>Standard room</t>
  </si>
  <si>
    <t>Double room</t>
  </si>
  <si>
    <t>~ 70 EUR</t>
  </si>
  <si>
    <t>~85 EUR</t>
  </si>
  <si>
    <t>~115 EUR</t>
  </si>
  <si>
    <t>~ 58 EUR</t>
  </si>
  <si>
    <t>~ 95 EUR</t>
  </si>
  <si>
    <t>* FREE TRANSFER TO/ AND FROM EXHIBITION CENTRE</t>
  </si>
  <si>
    <t>If you decided to stay at  "Grand Park Esil", please fill in this form in block letters and fax it back to reservation department of  "Grand Park Esil" by fax: +7 7172 32 88 18 or e-mail: reservations@grandparkesil.kz , Contact Person: Dina Mukhambetzhanova</t>
  </si>
  <si>
    <t>Please reserve a room at  "Grand Park Esil"</t>
  </si>
  <si>
    <t>Please meet me at the airport. The cost of one transfer is 4 500 KZT (~12 EUR):</t>
  </si>
  <si>
    <t>Form R</t>
  </si>
  <si>
    <t>SPECIAL OFFER, Grand Park Esil 4 *</t>
  </si>
  <si>
    <t>Hotel "Kazzhol" **** (15 min.driving)</t>
  </si>
  <si>
    <t>Hotel "King Hotels Astana" **** (25 min.driving)</t>
  </si>
  <si>
    <t>Comfort Hotel Astana**** (20 min.driving)</t>
  </si>
  <si>
    <t>GOLDMAN EMPIRE **** (20 min.driving)</t>
  </si>
  <si>
    <t>Отель "DUMAN" **** (15 min.driving)</t>
  </si>
  <si>
    <t>SPECIAL OFFER, Soluxe Hotel Astana 5 *</t>
  </si>
  <si>
    <t>SPECIAL OFFER, Ramada Plaza Astana, 5*</t>
  </si>
  <si>
    <t>SPECIAL OFFER, Kazzhol 4*</t>
  </si>
  <si>
    <t xml:space="preserve"> "Soluxe Hotel Astana" *****</t>
  </si>
  <si>
    <t xml:space="preserve"> "Soluxe Hotel Astana" ***** (2 min driving)</t>
  </si>
  <si>
    <t xml:space="preserve">Modern hotel complex "Soluxe Hotel Astana" - it 25 is a storeyed hotel of business class with the unfolded infrastructure and wide list of services, located in the center  of the left  bank of Astana, in 5 minutes from exhibition center to "Korme"."Soluxe Hotel Astana" harmoniously blended in the architectural ensemble of new city, overpeering in surroundings modern housing estates and Business - Centers. "Soluxe Hotel Astana"  gives to services of visitor various containing a number fund.  To 200 guests can take place in 151 comfortable numbers of hotel. On territory  of "Soluxe Hotel Astana" the only is located not only in Astana but also in Kazakhstan Revolving  restaurant on height of 120 meters, Chinese and European restaurants, Café - bar "La Mansarde", SPA Center, exhibition pavilion.  Banquet halls ideally befit for realization of different triumphs. </t>
  </si>
  <si>
    <t>Address: 27, Syganak St., 010000 Astana, Kazakhstan</t>
  </si>
  <si>
    <t>Telephone: (7172) 70 15 15  fax: (7172) 70 15 00</t>
  </si>
  <si>
    <t xml:space="preserve">Web: www.soluxe-astana.kz
</t>
  </si>
  <si>
    <t>Organisers of the exhibition are happy to offer you SPECIAL RATES at The "Soluxe Hotel Astana" *****</t>
  </si>
  <si>
    <t xml:space="preserve">Special rates for exhibitors , EUR                                                           </t>
  </si>
  <si>
    <t>If you decided to stay at  "Soluxe Hotel Astana", please fill in this form in block letters and fax it back to reservation department of  "Soluxe Hotel Astana" by tel: 8 (7172) 70 15 15 or e-mail: soluxe.reservation@soluxe-astana.kz</t>
  </si>
  <si>
    <t>Please reserve a room at The "Soluxe Hotel Astana" *****</t>
  </si>
  <si>
    <t xml:space="preserve">Special rates for exhibitors , EUR                                                         </t>
  </si>
  <si>
    <t>"Ramada Plaza Astana" *****ROOM RESERVATION</t>
  </si>
  <si>
    <t>"Ramada Plaza Astana" ***** (20 min.driving)</t>
  </si>
  <si>
    <t xml:space="preserve">Ramada Plaza Astana Hotel is the first international 5-star hotel in Astana and has the broad experience in the hospitality and in taking events of various levels. The hotel provides guests with complimentary wireless Internet access, breakfast in the Marco Polo restaurant and spa center "Aquarius" (3 types of sauna, hamam, pool, gym). In the hotel there are 2 restaurants with international and Brazilian cuisine, 1 year old Garden-restaurant, 2 bars, a retro night club, Thai massage salon, free parking, etc. 
All rooms of Ramada Plaza Astana hotel are equipped with individual climate control system, TV, mini-bar. The bathrooms with marble decoration include everything from coats to toiletries and hairdryer.
Driving time from the hotel till "Korme" EC is 15 min.                                                                                                                                                              Prices for airport trasnfer (one way): deluxe car - 6 705 KZT, minibus (12 pax) - 10 219 KZT, bus (50 pax) - 27 972 KZT.       </t>
  </si>
  <si>
    <t>Address   Abay av., 47, Astana</t>
  </si>
  <si>
    <t>Telephone: +7 7172 39 10 00</t>
  </si>
  <si>
    <t xml:space="preserve">Web: www.ramadaplazaastana.kz
</t>
  </si>
  <si>
    <t>Organisers of the exhibition are happy to offer you SPECIAL RATES at The "Ramada Plaza Astana" *****</t>
  </si>
  <si>
    <t>superior</t>
  </si>
  <si>
    <t>If you decided to stay at  "Ramada Plaza Astana", please fill in this form in block letters and fax it back to reservation department of  "Ramada Plaza Astana" by fax:  + 7172 39 10 12 or e-mail: hotel@ramadaplazaastana.kz, Contact Person: Nazira Kaipova                  mobile phone + 7 701 997 57 27</t>
  </si>
  <si>
    <t>Please reserve a room at "Ramada Plaza Astana"</t>
  </si>
  <si>
    <t>Please meet me at the airport.</t>
  </si>
  <si>
    <t>Junior Suite</t>
  </si>
  <si>
    <t>Business Suite</t>
  </si>
  <si>
    <t xml:space="preserve"> Business Suite</t>
  </si>
  <si>
    <t>Rates according to the official price list of the Hotel, EUR (16.06.17-31.08.17)</t>
  </si>
  <si>
    <t xml:space="preserve">Special rates for exhibitors for 16.06.17-31.08.17, EUR                                                               </t>
  </si>
  <si>
    <t xml:space="preserve"> superior</t>
  </si>
  <si>
    <t>Rates according to the official price list of the Hotel, EUR (5.06-15.06.2017, 01.09-12.09.2017)</t>
  </si>
  <si>
    <t xml:space="preserve">Special rates for exhibitors for 01.06-15.06.2017, 01.09-12.09.2017,  EUR                                              </t>
  </si>
  <si>
    <t>deluxe</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</si>
</sst>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lt;=9999999]###\-####;\(###\)\ ###\-####"/>
    <numFmt numFmtId="181" formatCode="&quot;Yes&quot;;&quot;Yes&quot;;&quot;No&quot;"/>
    <numFmt numFmtId="182" formatCode="&quot;True&quot;;&quot;True&quot;;&quot;False&quot;"/>
    <numFmt numFmtId="183" formatCode="&quot;On&quot;;&quot;On&quot;;&quot;Off&quot;"/>
    <numFmt numFmtId="184" formatCode="[$€-2]\ #,##0.00_);[Red]\([$€-2]\ #,##0.00\)"/>
    <numFmt numFmtId="185" formatCode="[$-FC19]d\ mmmm\ yyyy\ &quot;г.&quot;"/>
    <numFmt numFmtId="186" formatCode="000000"/>
    <numFmt numFmtId="187" formatCode="0000"/>
    <numFmt numFmtId="188" formatCode="[$$-409]#,##0.00"/>
    <numFmt numFmtId="189" formatCode="[$$-409]#,##0"/>
    <numFmt numFmtId="190" formatCode="[$$-409]#,##0.0"/>
    <numFmt numFmtId="191" formatCode="#,##0.0&quot;р.&quot;"/>
    <numFmt numFmtId="192" formatCode="h:mm;@"/>
    <numFmt numFmtId="193" formatCode="[$-409]h:mm\ AM/PM;@"/>
    <numFmt numFmtId="194" formatCode="[$-F400]h:mm:ss\ AM/PM"/>
    <numFmt numFmtId="195" formatCode="General;\ General;"/>
    <numFmt numFmtId="196" formatCode="_-[$$-409]* #,##0.0_ ;_-[$$-409]* \-#,##0.0\ ;_-[$$-409]* &quot;-&quot;?_ ;_-@_ "/>
    <numFmt numFmtId="197" formatCode="_-[$$-409]* #,##0.00_ ;_-[$$-409]* \-#,##0.00\ ;_-[$$-409]* &quot;-&quot;??_ ;_-@_ "/>
    <numFmt numFmtId="198" formatCode="&quot;Да&quot;;&quot;Да&quot;;&quot;Нет&quot;"/>
    <numFmt numFmtId="199" formatCode="&quot;Истина&quot;;&quot;Истина&quot;;&quot;Ложь&quot;"/>
    <numFmt numFmtId="200" formatCode="&quot;Вкл&quot;;&quot;Вкл&quot;;&quot;Выкл&quot;"/>
    <numFmt numFmtId="201" formatCode="[$€-2]\ ###,000_);[Red]\([$€-2]\ ###,000\)"/>
  </numFmts>
  <fonts count="87">
    <font>
      <sz val="10"/>
      <name val="Arial"/>
      <family val="0"/>
    </font>
    <font>
      <b/>
      <sz val="12"/>
      <name val="Times New Roman"/>
      <family val="1"/>
    </font>
    <font>
      <sz val="10"/>
      <name val="Times New Roman"/>
      <family val="1"/>
    </font>
    <font>
      <b/>
      <sz val="10"/>
      <name val="Times New Roman"/>
      <family val="1"/>
    </font>
    <font>
      <sz val="8"/>
      <name val="Times New Roman"/>
      <family val="1"/>
    </font>
    <font>
      <b/>
      <sz val="8"/>
      <name val="Times New Roman"/>
      <family val="1"/>
    </font>
    <font>
      <sz val="9"/>
      <name val="Times New Roman"/>
      <family val="1"/>
    </font>
    <font>
      <b/>
      <sz val="14"/>
      <name val="Times New Roman"/>
      <family val="1"/>
    </font>
    <font>
      <u val="single"/>
      <sz val="10"/>
      <color indexed="12"/>
      <name val="Arial"/>
      <family val="2"/>
    </font>
    <font>
      <u val="single"/>
      <sz val="10"/>
      <color indexed="36"/>
      <name val="Arial"/>
      <family val="2"/>
    </font>
    <font>
      <b/>
      <sz val="16"/>
      <name val="Times New Roman"/>
      <family val="1"/>
    </font>
    <font>
      <sz val="12"/>
      <name val="Times New Roman"/>
      <family val="1"/>
    </font>
    <font>
      <u val="single"/>
      <sz val="8"/>
      <color indexed="12"/>
      <name val="Times New Roman"/>
      <family val="1"/>
    </font>
    <font>
      <b/>
      <sz val="10"/>
      <name val="Arial"/>
      <family val="2"/>
    </font>
    <font>
      <b/>
      <sz val="9"/>
      <name val="Times New Roman"/>
      <family val="1"/>
    </font>
    <font>
      <u val="single"/>
      <sz val="10"/>
      <color indexed="12"/>
      <name val="Times New Roman"/>
      <family val="1"/>
    </font>
    <font>
      <b/>
      <sz val="11"/>
      <name val="Times New Roman"/>
      <family val="1"/>
    </font>
    <font>
      <sz val="11"/>
      <name val="Times New Roman"/>
      <family val="1"/>
    </font>
    <font>
      <sz val="11"/>
      <name val="Arial"/>
      <family val="2"/>
    </font>
    <font>
      <u val="single"/>
      <sz val="9"/>
      <color indexed="12"/>
      <name val="Arial"/>
      <family val="2"/>
    </font>
    <font>
      <sz val="12"/>
      <name val="Arial"/>
      <family val="2"/>
    </font>
    <font>
      <b/>
      <sz val="10"/>
      <color indexed="10"/>
      <name val="Times New Roman"/>
      <family val="1"/>
    </font>
    <font>
      <b/>
      <sz val="13"/>
      <name val="Times New Roman"/>
      <family val="1"/>
    </font>
    <font>
      <u val="single"/>
      <sz val="11"/>
      <color indexed="12"/>
      <name val="Times New Roman"/>
      <family val="1"/>
    </font>
    <font>
      <b/>
      <sz val="14"/>
      <name val="Arial"/>
      <family val="2"/>
    </font>
    <font>
      <sz val="8"/>
      <name val="Arial"/>
      <family val="2"/>
    </font>
    <font>
      <u val="single"/>
      <sz val="10"/>
      <name val="Times New Roman"/>
      <family val="1"/>
    </font>
    <font>
      <b/>
      <u val="single"/>
      <sz val="11"/>
      <color indexed="12"/>
      <name val="Times New Roman"/>
      <family val="1"/>
    </font>
    <font>
      <sz val="16"/>
      <name val="Times New Roman"/>
      <family val="1"/>
    </font>
    <font>
      <sz val="13"/>
      <name val="Times New Roman"/>
      <family val="1"/>
    </font>
    <font>
      <u val="single"/>
      <sz val="11"/>
      <color indexed="12"/>
      <name val="Arial"/>
      <family val="2"/>
    </font>
    <font>
      <sz val="14"/>
      <name val="Times New Roman"/>
      <family val="1"/>
    </font>
    <font>
      <sz val="15"/>
      <name val="Times New Roman"/>
      <family val="1"/>
    </font>
    <font>
      <b/>
      <sz val="15"/>
      <color indexed="10"/>
      <name val="Times New Roman"/>
      <family val="1"/>
    </font>
    <font>
      <b/>
      <sz val="15"/>
      <name val="Times New Roman"/>
      <family val="1"/>
    </font>
    <font>
      <sz val="15"/>
      <color indexed="10"/>
      <name val="Times New Roman"/>
      <family val="1"/>
    </font>
    <font>
      <b/>
      <u val="single"/>
      <sz val="15"/>
      <color indexed="12"/>
      <name val="Times New Roman"/>
      <family val="1"/>
    </font>
    <font>
      <b/>
      <sz val="14"/>
      <color indexed="10"/>
      <name val="Times New Roman"/>
      <family val="1"/>
    </font>
    <font>
      <b/>
      <sz val="10"/>
      <color indexed="17"/>
      <name val="Times New Roman"/>
      <family val="1"/>
    </font>
    <font>
      <sz val="10"/>
      <color indexed="12"/>
      <name val="Times New Roman"/>
      <family val="1"/>
    </font>
    <font>
      <b/>
      <sz val="18"/>
      <name val="Times New Roman"/>
      <family val="1"/>
    </font>
    <font>
      <b/>
      <sz val="20"/>
      <name val="Times New Roman"/>
      <family val="1"/>
    </font>
    <font>
      <sz val="20"/>
      <name val="Arial"/>
      <family val="2"/>
    </font>
    <font>
      <sz val="14"/>
      <name val="Arial"/>
      <family val="2"/>
    </font>
    <font>
      <sz val="10"/>
      <color indexed="10"/>
      <name val="Times New Roman"/>
      <family val="1"/>
    </font>
    <font>
      <b/>
      <u val="single"/>
      <sz val="10"/>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6"/>
      <color indexed="8"/>
      <name val="Arial"/>
      <family val="2"/>
    </font>
    <font>
      <sz val="6"/>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u val="single"/>
      <sz val="10"/>
      <color rgb="FFFF0000"/>
      <name val="Times New Roman"/>
      <family val="1"/>
    </font>
    <font>
      <b/>
      <sz val="14"/>
      <color rgb="FFFF0000"/>
      <name val="Times New Roman"/>
      <family val="1"/>
    </font>
    <font>
      <b/>
      <sz val="15"/>
      <color rgb="FFFF0000"/>
      <name val="Times New Roman"/>
      <family val="1"/>
    </font>
    <font>
      <sz val="15"/>
      <color rgb="FFFF0000"/>
      <name val="Times New Roman"/>
      <family val="1"/>
    </font>
    <font>
      <b/>
      <sz val="10"/>
      <color rgb="FFFF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rgb="FF92D050"/>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3" tint="0.5999900102615356"/>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thin"/>
      <right style="medium"/>
      <top style="thin"/>
      <bottom style="medium"/>
    </border>
    <border>
      <left>
        <color indexed="63"/>
      </left>
      <right style="thin"/>
      <top style="thin"/>
      <bottom style="medium"/>
    </border>
    <border>
      <left>
        <color indexed="63"/>
      </left>
      <right style="medium"/>
      <top style="thin"/>
      <bottom style="thin"/>
    </border>
    <border>
      <left/>
      <right style="medium"/>
      <top style="thin"/>
      <bottom style="medium"/>
    </border>
    <border>
      <left/>
      <right/>
      <top style="medium"/>
      <bottom style="thin"/>
    </border>
    <border>
      <left/>
      <right style="medium"/>
      <top style="medium"/>
      <bottom style="thin"/>
    </border>
    <border>
      <left>
        <color indexed="63"/>
      </left>
      <right>
        <color indexed="63"/>
      </right>
      <top style="medium"/>
      <bottom>
        <color indexed="63"/>
      </bottom>
    </border>
    <border>
      <left style="thin"/>
      <right style="medium"/>
      <top style="thin"/>
      <bottom>
        <color indexed="63"/>
      </bottom>
    </border>
    <border>
      <left>
        <color indexed="63"/>
      </left>
      <right style="medium"/>
      <top style="medium"/>
      <bottom>
        <color indexed="63"/>
      </bottom>
    </border>
    <border>
      <left style="thin"/>
      <right style="thin"/>
      <top style="medium"/>
      <bottom style="thin"/>
    </border>
    <border>
      <left style="thin"/>
      <right style="thin"/>
      <top style="thin"/>
      <bottom style="medium"/>
    </border>
    <border>
      <left style="thin"/>
      <right style="medium"/>
      <top style="medium"/>
      <bottom style="thin"/>
    </border>
    <border>
      <left style="medium"/>
      <right>
        <color indexed="63"/>
      </right>
      <top style="medium"/>
      <bottom>
        <color indexed="63"/>
      </bottom>
    </border>
    <border>
      <left style="medium"/>
      <right>
        <color indexed="63"/>
      </right>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medium"/>
    </border>
    <border>
      <left style="medium"/>
      <right>
        <color indexed="63"/>
      </right>
      <top style="medium"/>
      <bottom style="medium"/>
    </border>
    <border>
      <left style="thin"/>
      <right>
        <color indexed="63"/>
      </right>
      <top style="thin"/>
      <bottom style="medium"/>
    </border>
    <border>
      <left style="medium"/>
      <right>
        <color indexed="63"/>
      </right>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right style="medium"/>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7" borderId="2" applyNumberFormat="0" applyAlignment="0" applyProtection="0"/>
    <xf numFmtId="0" fontId="69"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28" borderId="7" applyNumberFormat="0" applyAlignment="0" applyProtection="0"/>
    <xf numFmtId="0" fontId="75" fillId="0" borderId="0" applyNumberFormat="0" applyFill="0" applyBorder="0" applyAlignment="0" applyProtection="0"/>
    <xf numFmtId="0" fontId="76"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9" fillId="0" borderId="0" applyNumberFormat="0" applyFill="0" applyBorder="0" applyAlignment="0" applyProtection="0"/>
    <xf numFmtId="0" fontId="77" fillId="30" borderId="0" applyNumberFormat="0" applyBorder="0" applyAlignment="0" applyProtection="0"/>
    <xf numFmtId="0" fontId="7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1" fillId="32" borderId="0" applyNumberFormat="0" applyBorder="0" applyAlignment="0" applyProtection="0"/>
  </cellStyleXfs>
  <cellXfs count="823">
    <xf numFmtId="0" fontId="0" fillId="0" borderId="0" xfId="0" applyAlignment="1">
      <alignment/>
    </xf>
    <xf numFmtId="0" fontId="2" fillId="0" borderId="0" xfId="0" applyFont="1" applyAlignment="1">
      <alignment/>
    </xf>
    <xf numFmtId="0" fontId="3" fillId="0" borderId="0" xfId="0" applyFont="1" applyAlignment="1">
      <alignment vertical="center"/>
    </xf>
    <xf numFmtId="0" fontId="4" fillId="33" borderId="0" xfId="0" applyFont="1" applyFill="1" applyBorder="1" applyAlignment="1">
      <alignment vertical="center"/>
    </xf>
    <xf numFmtId="0" fontId="4" fillId="33" borderId="0" xfId="0" applyFont="1" applyFill="1" applyBorder="1" applyAlignment="1">
      <alignment/>
    </xf>
    <xf numFmtId="0" fontId="11" fillId="0" borderId="0" xfId="0" applyFont="1" applyAlignment="1">
      <alignment/>
    </xf>
    <xf numFmtId="0" fontId="4" fillId="0" borderId="0" xfId="0" applyFont="1" applyAlignment="1">
      <alignment/>
    </xf>
    <xf numFmtId="0" fontId="2" fillId="0" borderId="0" xfId="0" applyFont="1" applyBorder="1" applyAlignment="1">
      <alignment/>
    </xf>
    <xf numFmtId="0" fontId="2" fillId="34" borderId="0" xfId="0" applyFont="1" applyFill="1" applyBorder="1" applyAlignment="1">
      <alignment/>
    </xf>
    <xf numFmtId="0" fontId="2" fillId="34" borderId="10" xfId="0" applyFont="1" applyFill="1" applyBorder="1" applyAlignment="1">
      <alignment/>
    </xf>
    <xf numFmtId="0" fontId="5" fillId="33" borderId="11" xfId="0" applyFont="1" applyFill="1" applyBorder="1" applyAlignment="1">
      <alignment vertical="center"/>
    </xf>
    <xf numFmtId="0" fontId="4" fillId="33" borderId="12" xfId="0" applyFont="1" applyFill="1" applyBorder="1" applyAlignment="1">
      <alignment vertical="center"/>
    </xf>
    <xf numFmtId="0" fontId="4" fillId="33" borderId="12" xfId="0" applyFont="1" applyFill="1" applyBorder="1" applyAlignment="1">
      <alignment/>
    </xf>
    <xf numFmtId="0" fontId="2" fillId="34" borderId="0" xfId="0" applyFont="1" applyFill="1" applyBorder="1" applyAlignment="1">
      <alignment horizontal="center" vertical="center"/>
    </xf>
    <xf numFmtId="0" fontId="4" fillId="33" borderId="11" xfId="0" applyFont="1" applyFill="1" applyBorder="1" applyAlignment="1">
      <alignment/>
    </xf>
    <xf numFmtId="0" fontId="4" fillId="34" borderId="0" xfId="0" applyFont="1" applyFill="1" applyBorder="1" applyAlignment="1">
      <alignment/>
    </xf>
    <xf numFmtId="0" fontId="4" fillId="34" borderId="0" xfId="0" applyFont="1" applyFill="1" applyBorder="1" applyAlignment="1">
      <alignment vertical="center"/>
    </xf>
    <xf numFmtId="0" fontId="2" fillId="0" borderId="0" xfId="0" applyFont="1" applyAlignment="1">
      <alignment/>
    </xf>
    <xf numFmtId="0" fontId="5" fillId="34" borderId="0" xfId="0" applyFont="1" applyFill="1" applyBorder="1" applyAlignment="1">
      <alignment/>
    </xf>
    <xf numFmtId="0" fontId="3" fillId="0" borderId="0" xfId="0" applyFont="1" applyAlignment="1">
      <alignment/>
    </xf>
    <xf numFmtId="0" fontId="2" fillId="34" borderId="0" xfId="0" applyFont="1" applyFill="1" applyBorder="1" applyAlignment="1">
      <alignment horizontal="left" vertical="center" wrapText="1"/>
    </xf>
    <xf numFmtId="0" fontId="2" fillId="34" borderId="0"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0" xfId="0" applyFont="1" applyFill="1" applyBorder="1" applyAlignment="1">
      <alignment vertical="center"/>
    </xf>
    <xf numFmtId="0" fontId="2" fillId="34" borderId="0" xfId="0" applyFont="1" applyFill="1" applyBorder="1" applyAlignment="1">
      <alignment/>
    </xf>
    <xf numFmtId="0" fontId="2" fillId="34" borderId="0" xfId="0" applyFont="1" applyFill="1" applyBorder="1" applyAlignment="1">
      <alignment vertical="center" wrapText="1"/>
    </xf>
    <xf numFmtId="0" fontId="5" fillId="34" borderId="0" xfId="0" applyFont="1" applyFill="1" applyBorder="1" applyAlignment="1">
      <alignment horizontal="right" vertical="center"/>
    </xf>
    <xf numFmtId="0" fontId="1" fillId="34" borderId="12" xfId="0" applyFont="1" applyFill="1" applyBorder="1" applyAlignment="1">
      <alignment vertical="center"/>
    </xf>
    <xf numFmtId="0" fontId="1" fillId="34" borderId="0" xfId="0" applyFont="1" applyFill="1" applyAlignment="1">
      <alignment vertical="center"/>
    </xf>
    <xf numFmtId="0" fontId="1" fillId="34" borderId="10" xfId="0" applyFont="1" applyFill="1" applyBorder="1" applyAlignment="1">
      <alignment vertical="center"/>
    </xf>
    <xf numFmtId="0" fontId="1" fillId="0" borderId="0" xfId="0" applyFont="1" applyAlignment="1">
      <alignment vertical="center"/>
    </xf>
    <xf numFmtId="0" fontId="17" fillId="34" borderId="10" xfId="0" applyFont="1" applyFill="1" applyBorder="1" applyAlignment="1">
      <alignment/>
    </xf>
    <xf numFmtId="0" fontId="17" fillId="0" borderId="0" xfId="0" applyFont="1" applyAlignment="1">
      <alignment/>
    </xf>
    <xf numFmtId="0" fontId="2" fillId="34" borderId="0" xfId="0" applyFont="1" applyFill="1" applyBorder="1" applyAlignment="1">
      <alignment vertical="center"/>
    </xf>
    <xf numFmtId="0" fontId="3" fillId="34" borderId="0" xfId="0" applyFont="1" applyFill="1" applyBorder="1" applyAlignment="1">
      <alignment horizontal="right" vertical="center" wrapText="1"/>
    </xf>
    <xf numFmtId="0" fontId="12" fillId="34" borderId="0" xfId="42" applyFont="1" applyFill="1" applyBorder="1" applyAlignment="1" applyProtection="1">
      <alignment vertical="center"/>
      <protection/>
    </xf>
    <xf numFmtId="0" fontId="0" fillId="34" borderId="0" xfId="0" applyFill="1" applyBorder="1" applyAlignment="1">
      <alignment horizontal="center" vertical="center"/>
    </xf>
    <xf numFmtId="0" fontId="11" fillId="34" borderId="10" xfId="0" applyFont="1" applyFill="1" applyBorder="1" applyAlignment="1">
      <alignment/>
    </xf>
    <xf numFmtId="0" fontId="1" fillId="0" borderId="0" xfId="0" applyFont="1" applyAlignment="1">
      <alignment/>
    </xf>
    <xf numFmtId="0" fontId="11" fillId="0" borderId="0" xfId="0" applyFont="1" applyBorder="1" applyAlignment="1">
      <alignment/>
    </xf>
    <xf numFmtId="0" fontId="3" fillId="34" borderId="0" xfId="0" applyFont="1" applyFill="1" applyBorder="1" applyAlignment="1" applyProtection="1">
      <alignment horizontal="center" vertical="center" wrapText="1"/>
      <protection/>
    </xf>
    <xf numFmtId="0" fontId="2" fillId="0" borderId="0" xfId="0" applyFont="1" applyAlignment="1" applyProtection="1">
      <alignment/>
      <protection locked="0"/>
    </xf>
    <xf numFmtId="0" fontId="2" fillId="34" borderId="0" xfId="0" applyFont="1" applyFill="1" applyBorder="1" applyAlignment="1" applyProtection="1">
      <alignment/>
      <protection/>
    </xf>
    <xf numFmtId="0" fontId="2" fillId="34" borderId="10" xfId="0" applyFont="1" applyFill="1" applyBorder="1" applyAlignment="1" applyProtection="1">
      <alignment/>
      <protection/>
    </xf>
    <xf numFmtId="0" fontId="2" fillId="34" borderId="0" xfId="0" applyFont="1" applyFill="1" applyBorder="1" applyAlignment="1" applyProtection="1">
      <alignment horizontal="center"/>
      <protection/>
    </xf>
    <xf numFmtId="0" fontId="2" fillId="33" borderId="13" xfId="0" applyFont="1" applyFill="1" applyBorder="1" applyAlignment="1" applyProtection="1">
      <alignment/>
      <protection/>
    </xf>
    <xf numFmtId="0" fontId="2" fillId="33" borderId="10" xfId="0" applyFont="1" applyFill="1" applyBorder="1" applyAlignment="1" applyProtection="1">
      <alignment/>
      <protection/>
    </xf>
    <xf numFmtId="0" fontId="2" fillId="33" borderId="14" xfId="0" applyFont="1" applyFill="1" applyBorder="1" applyAlignment="1" applyProtection="1">
      <alignment/>
      <protection/>
    </xf>
    <xf numFmtId="0" fontId="16" fillId="33" borderId="11" xfId="0" applyFont="1" applyFill="1" applyBorder="1" applyAlignment="1">
      <alignment vertical="center"/>
    </xf>
    <xf numFmtId="0" fontId="17" fillId="33" borderId="0" xfId="0" applyFont="1" applyFill="1" applyBorder="1" applyAlignment="1">
      <alignment vertical="center"/>
    </xf>
    <xf numFmtId="0" fontId="17" fillId="33" borderId="12" xfId="0" applyFont="1" applyFill="1" applyBorder="1" applyAlignment="1">
      <alignment vertical="center"/>
    </xf>
    <xf numFmtId="0" fontId="4" fillId="34" borderId="0" xfId="0" applyFont="1" applyFill="1" applyBorder="1" applyAlignment="1" applyProtection="1">
      <alignment/>
      <protection/>
    </xf>
    <xf numFmtId="0" fontId="2" fillId="34" borderId="10" xfId="0" applyFont="1" applyFill="1" applyBorder="1" applyAlignment="1" applyProtection="1">
      <alignment/>
      <protection/>
    </xf>
    <xf numFmtId="0" fontId="2" fillId="34" borderId="0" xfId="0" applyFont="1" applyFill="1" applyBorder="1" applyAlignment="1" applyProtection="1">
      <alignment vertical="center" wrapText="1"/>
      <protection/>
    </xf>
    <xf numFmtId="0" fontId="2" fillId="34" borderId="0" xfId="0" applyFont="1" applyFill="1" applyBorder="1" applyAlignment="1" applyProtection="1">
      <alignment vertical="center"/>
      <protection/>
    </xf>
    <xf numFmtId="0" fontId="2" fillId="34" borderId="0" xfId="0" applyFont="1" applyFill="1" applyBorder="1" applyAlignment="1" applyProtection="1">
      <alignment/>
      <protection/>
    </xf>
    <xf numFmtId="0" fontId="2" fillId="34" borderId="0" xfId="0" applyFont="1" applyFill="1" applyBorder="1" applyAlignment="1" applyProtection="1">
      <alignment horizontal="left" vertical="center"/>
      <protection/>
    </xf>
    <xf numFmtId="0" fontId="6" fillId="33" borderId="0" xfId="0" applyFont="1" applyFill="1" applyBorder="1" applyAlignment="1" applyProtection="1">
      <alignment vertical="center"/>
      <protection/>
    </xf>
    <xf numFmtId="0" fontId="6" fillId="33" borderId="0" xfId="0" applyFont="1" applyFill="1" applyBorder="1" applyAlignment="1" applyProtection="1">
      <alignment/>
      <protection/>
    </xf>
    <xf numFmtId="0" fontId="3" fillId="34" borderId="0"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33" borderId="11" xfId="0" applyFont="1" applyFill="1" applyBorder="1" applyAlignment="1" applyProtection="1">
      <alignment/>
      <protection/>
    </xf>
    <xf numFmtId="0" fontId="2" fillId="33" borderId="15" xfId="0" applyFont="1" applyFill="1" applyBorder="1" applyAlignment="1" applyProtection="1">
      <alignment/>
      <protection/>
    </xf>
    <xf numFmtId="0" fontId="2" fillId="33" borderId="16" xfId="0" applyFont="1" applyFill="1" applyBorder="1" applyAlignment="1" applyProtection="1">
      <alignment/>
      <protection/>
    </xf>
    <xf numFmtId="0" fontId="2" fillId="33" borderId="0" xfId="0" applyFont="1" applyFill="1" applyBorder="1" applyAlignment="1" applyProtection="1">
      <alignment/>
      <protection/>
    </xf>
    <xf numFmtId="0" fontId="3" fillId="33" borderId="16" xfId="0" applyFont="1" applyFill="1" applyBorder="1" applyAlignment="1" applyProtection="1">
      <alignment horizontal="center" vertical="center"/>
      <protection/>
    </xf>
    <xf numFmtId="0" fontId="2" fillId="33" borderId="0" xfId="0" applyFont="1" applyFill="1" applyBorder="1" applyAlignment="1" applyProtection="1">
      <alignment horizontal="right" vertical="center"/>
      <protection/>
    </xf>
    <xf numFmtId="49" fontId="2" fillId="33" borderId="0" xfId="0" applyNumberFormat="1" applyFont="1" applyFill="1" applyBorder="1" applyAlignment="1" applyProtection="1">
      <alignment horizontal="center" vertical="center"/>
      <protection/>
    </xf>
    <xf numFmtId="0" fontId="19" fillId="33" borderId="0" xfId="42" applyFont="1" applyFill="1" applyBorder="1" applyAlignment="1" applyProtection="1">
      <alignment vertical="center"/>
      <protection/>
    </xf>
    <xf numFmtId="0" fontId="2" fillId="33" borderId="10" xfId="0" applyFont="1" applyFill="1" applyBorder="1" applyAlignment="1" applyProtection="1">
      <alignment horizontal="right" vertical="center"/>
      <protection/>
    </xf>
    <xf numFmtId="0" fontId="11" fillId="34" borderId="0" xfId="0" applyFont="1" applyFill="1" applyBorder="1" applyAlignment="1">
      <alignment horizontal="center" vertical="center"/>
    </xf>
    <xf numFmtId="0" fontId="3" fillId="33" borderId="0" xfId="0" applyFont="1" applyFill="1" applyBorder="1" applyAlignment="1">
      <alignment horizontal="right" vertical="center" wrapText="1"/>
    </xf>
    <xf numFmtId="0" fontId="3" fillId="0" borderId="0" xfId="0" applyFont="1" applyBorder="1" applyAlignment="1">
      <alignment vertical="center"/>
    </xf>
    <xf numFmtId="0" fontId="4" fillId="0" borderId="0" xfId="0" applyFont="1" applyBorder="1" applyAlignment="1">
      <alignment/>
    </xf>
    <xf numFmtId="0" fontId="3" fillId="33" borderId="0" xfId="0" applyFont="1" applyFill="1" applyBorder="1" applyAlignment="1" applyProtection="1">
      <alignment vertical="center" wrapText="1"/>
      <protection/>
    </xf>
    <xf numFmtId="0" fontId="3" fillId="34" borderId="0" xfId="0" applyFont="1" applyFill="1" applyBorder="1" applyAlignment="1" applyProtection="1">
      <alignment vertical="center" wrapText="1"/>
      <protection/>
    </xf>
    <xf numFmtId="0" fontId="2" fillId="34" borderId="0" xfId="0" applyFont="1" applyFill="1" applyBorder="1" applyAlignment="1" applyProtection="1">
      <alignment horizontal="left"/>
      <protection/>
    </xf>
    <xf numFmtId="0" fontId="2" fillId="0" borderId="0" xfId="0" applyFont="1" applyBorder="1" applyAlignment="1" applyProtection="1">
      <alignment/>
      <protection locked="0"/>
    </xf>
    <xf numFmtId="0" fontId="2" fillId="0" borderId="0" xfId="0" applyFont="1" applyBorder="1" applyAlignment="1" applyProtection="1">
      <alignment horizontal="center"/>
      <protection locked="0"/>
    </xf>
    <xf numFmtId="0" fontId="11" fillId="33" borderId="0" xfId="0" applyFont="1" applyFill="1" applyBorder="1" applyAlignment="1">
      <alignment/>
    </xf>
    <xf numFmtId="0" fontId="1" fillId="34" borderId="0" xfId="0" applyFont="1" applyFill="1" applyBorder="1" applyAlignment="1">
      <alignment vertical="center"/>
    </xf>
    <xf numFmtId="0" fontId="17" fillId="34" borderId="0" xfId="0" applyFont="1" applyFill="1" applyBorder="1" applyAlignment="1">
      <alignment/>
    </xf>
    <xf numFmtId="0" fontId="11" fillId="34" borderId="0" xfId="0" applyFont="1" applyFill="1" applyBorder="1" applyAlignment="1">
      <alignment/>
    </xf>
    <xf numFmtId="0" fontId="1" fillId="0" borderId="0" xfId="0" applyFont="1" applyBorder="1" applyAlignment="1">
      <alignment vertical="center"/>
    </xf>
    <xf numFmtId="0" fontId="17" fillId="0" borderId="0" xfId="0" applyFont="1" applyBorder="1" applyAlignment="1">
      <alignment/>
    </xf>
    <xf numFmtId="0" fontId="11" fillId="34" borderId="0" xfId="0" applyFont="1" applyFill="1" applyBorder="1" applyAlignment="1">
      <alignment/>
    </xf>
    <xf numFmtId="0" fontId="1" fillId="34" borderId="12" xfId="0" applyFont="1" applyFill="1" applyBorder="1" applyAlignment="1">
      <alignment horizontal="right" vertical="center" wrapText="1"/>
    </xf>
    <xf numFmtId="0" fontId="1" fillId="34" borderId="0" xfId="0" applyFont="1" applyFill="1" applyBorder="1" applyAlignment="1">
      <alignment/>
    </xf>
    <xf numFmtId="0" fontId="4" fillId="34" borderId="0" xfId="0" applyFont="1" applyFill="1" applyBorder="1" applyAlignment="1">
      <alignment/>
    </xf>
    <xf numFmtId="0" fontId="1" fillId="0" borderId="0" xfId="0" applyFont="1" applyBorder="1" applyAlignment="1">
      <alignment/>
    </xf>
    <xf numFmtId="0" fontId="3" fillId="0" borderId="0" xfId="0" applyFont="1" applyBorder="1" applyAlignment="1">
      <alignment/>
    </xf>
    <xf numFmtId="0" fontId="3" fillId="34" borderId="0" xfId="0" applyFont="1" applyFill="1" applyBorder="1" applyAlignment="1">
      <alignment/>
    </xf>
    <xf numFmtId="0" fontId="11" fillId="0" borderId="17" xfId="0" applyFont="1" applyBorder="1" applyAlignment="1">
      <alignment/>
    </xf>
    <xf numFmtId="0" fontId="2" fillId="33" borderId="0" xfId="0" applyFont="1" applyFill="1" applyBorder="1" applyAlignment="1">
      <alignment/>
    </xf>
    <xf numFmtId="0" fontId="15" fillId="33" borderId="18" xfId="42" applyFont="1" applyFill="1" applyBorder="1" applyAlignment="1" applyProtection="1">
      <alignment horizontal="center" vertical="center"/>
      <protection/>
    </xf>
    <xf numFmtId="0" fontId="2" fillId="0" borderId="0" xfId="0" applyFont="1" applyBorder="1" applyAlignment="1" applyProtection="1">
      <alignment vertical="center" wrapText="1"/>
      <protection/>
    </xf>
    <xf numFmtId="0" fontId="2" fillId="0" borderId="0" xfId="0" applyFont="1" applyAlignment="1" applyProtection="1">
      <alignment vertical="center" wrapText="1"/>
      <protection/>
    </xf>
    <xf numFmtId="0" fontId="28" fillId="0" borderId="0" xfId="0" applyFont="1" applyBorder="1" applyAlignment="1" applyProtection="1">
      <alignment vertical="center" wrapText="1"/>
      <protection/>
    </xf>
    <xf numFmtId="0" fontId="28" fillId="0" borderId="0" xfId="0" applyFont="1" applyAlignment="1" applyProtection="1">
      <alignment vertical="center" wrapText="1"/>
      <protection/>
    </xf>
    <xf numFmtId="0" fontId="11" fillId="0" borderId="0" xfId="0" applyFont="1" applyAlignment="1" applyProtection="1">
      <alignment vertical="center" wrapText="1"/>
      <protection/>
    </xf>
    <xf numFmtId="0" fontId="11" fillId="34" borderId="0" xfId="0" applyFont="1" applyFill="1" applyBorder="1" applyAlignment="1" applyProtection="1">
      <alignment vertical="center" wrapText="1"/>
      <protection/>
    </xf>
    <xf numFmtId="0" fontId="7" fillId="0" borderId="0" xfId="0" applyFont="1" applyAlignment="1" applyProtection="1">
      <alignment vertical="center" wrapText="1"/>
      <protection/>
    </xf>
    <xf numFmtId="0" fontId="15" fillId="33" borderId="0" xfId="42"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2" fillId="33" borderId="19" xfId="0" applyFont="1" applyFill="1" applyBorder="1" applyAlignment="1" applyProtection="1">
      <alignment/>
      <protection/>
    </xf>
    <xf numFmtId="0" fontId="15" fillId="33" borderId="0" xfId="42" applyFont="1" applyFill="1" applyBorder="1" applyAlignment="1" applyProtection="1">
      <alignment/>
      <protection/>
    </xf>
    <xf numFmtId="0" fontId="4" fillId="33" borderId="20" xfId="0" applyFont="1" applyFill="1" applyBorder="1" applyAlignment="1" applyProtection="1">
      <alignment/>
      <protection/>
    </xf>
    <xf numFmtId="0" fontId="15" fillId="33" borderId="20" xfId="42" applyFont="1" applyFill="1" applyBorder="1" applyAlignment="1" applyProtection="1">
      <alignment/>
      <protection/>
    </xf>
    <xf numFmtId="0" fontId="4" fillId="33" borderId="21" xfId="0" applyFont="1" applyFill="1" applyBorder="1" applyAlignment="1" applyProtection="1">
      <alignment/>
      <protection/>
    </xf>
    <xf numFmtId="0" fontId="3" fillId="34" borderId="12" xfId="0" applyFont="1" applyFill="1" applyBorder="1" applyAlignment="1" applyProtection="1">
      <alignment horizontal="center" vertical="center" wrapText="1"/>
      <protection/>
    </xf>
    <xf numFmtId="0" fontId="8" fillId="33" borderId="18" xfId="42" applyFill="1" applyBorder="1" applyAlignment="1" applyProtection="1">
      <alignment horizontal="center" vertical="center"/>
      <protection/>
    </xf>
    <xf numFmtId="0" fontId="1" fillId="34" borderId="12" xfId="0" applyFont="1" applyFill="1" applyBorder="1" applyAlignment="1">
      <alignment vertical="center" wrapText="1"/>
    </xf>
    <xf numFmtId="0" fontId="17" fillId="33" borderId="11" xfId="0" applyFont="1" applyFill="1" applyBorder="1" applyAlignment="1">
      <alignment vertical="center" wrapText="1"/>
    </xf>
    <xf numFmtId="0" fontId="17" fillId="33" borderId="0" xfId="0" applyFont="1" applyFill="1" applyBorder="1" applyAlignment="1">
      <alignment vertical="center" wrapText="1"/>
    </xf>
    <xf numFmtId="0" fontId="17" fillId="33" borderId="12" xfId="0" applyFont="1" applyFill="1" applyBorder="1" applyAlignment="1">
      <alignment vertical="center" wrapText="1"/>
    </xf>
    <xf numFmtId="0" fontId="29" fillId="34" borderId="0" xfId="0" applyFont="1" applyFill="1" applyBorder="1" applyAlignment="1">
      <alignment horizontal="center" vertical="center"/>
    </xf>
    <xf numFmtId="0" fontId="29" fillId="34" borderId="10" xfId="0" applyFont="1" applyFill="1" applyBorder="1" applyAlignment="1">
      <alignment/>
    </xf>
    <xf numFmtId="0" fontId="32" fillId="34" borderId="0" xfId="0" applyFont="1" applyFill="1" applyBorder="1" applyAlignment="1">
      <alignment horizontal="center" vertical="center"/>
    </xf>
    <xf numFmtId="49" fontId="32" fillId="33" borderId="18" xfId="0" applyNumberFormat="1" applyFont="1" applyFill="1" applyBorder="1" applyAlignment="1">
      <alignment horizontal="center" wrapText="1"/>
    </xf>
    <xf numFmtId="0" fontId="32" fillId="33" borderId="22" xfId="0" applyFont="1" applyFill="1" applyBorder="1" applyAlignment="1">
      <alignment horizontal="center" vertical="center" wrapText="1"/>
    </xf>
    <xf numFmtId="49" fontId="32" fillId="33" borderId="18" xfId="0" applyNumberFormat="1" applyFont="1" applyFill="1" applyBorder="1" applyAlignment="1">
      <alignment horizontal="center" vertical="center" wrapText="1"/>
    </xf>
    <xf numFmtId="0" fontId="32" fillId="34" borderId="10" xfId="0" applyFont="1" applyFill="1" applyBorder="1" applyAlignment="1">
      <alignment/>
    </xf>
    <xf numFmtId="0" fontId="32" fillId="33" borderId="23" xfId="0" applyFont="1" applyFill="1" applyBorder="1" applyAlignment="1">
      <alignment horizontal="center" vertical="center" wrapText="1"/>
    </xf>
    <xf numFmtId="49" fontId="32" fillId="33" borderId="23" xfId="0" applyNumberFormat="1" applyFont="1" applyFill="1" applyBorder="1" applyAlignment="1">
      <alignment horizontal="center" vertical="center" wrapText="1"/>
    </xf>
    <xf numFmtId="49" fontId="32" fillId="33" borderId="23" xfId="0" applyNumberFormat="1" applyFont="1" applyFill="1" applyBorder="1" applyAlignment="1">
      <alignment horizontal="center" wrapText="1"/>
    </xf>
    <xf numFmtId="49" fontId="32" fillId="33" borderId="18" xfId="0" applyNumberFormat="1" applyFont="1" applyFill="1" applyBorder="1" applyAlignment="1">
      <alignment vertical="center" wrapText="1"/>
    </xf>
    <xf numFmtId="0" fontId="32" fillId="33" borderId="18" xfId="0" applyFont="1" applyFill="1" applyBorder="1" applyAlignment="1">
      <alignment horizontal="center" vertical="center" wrapText="1"/>
    </xf>
    <xf numFmtId="0" fontId="17" fillId="34" borderId="0" xfId="0" applyFont="1" applyFill="1" applyBorder="1" applyAlignment="1">
      <alignment horizontal="right" vertical="center" wrapText="1"/>
    </xf>
    <xf numFmtId="0" fontId="23" fillId="34" borderId="0" xfId="42" applyFont="1" applyFill="1" applyBorder="1" applyAlignment="1" applyProtection="1">
      <alignment horizontal="left" vertical="center" wrapText="1"/>
      <protection/>
    </xf>
    <xf numFmtId="0" fontId="5" fillId="34" borderId="0" xfId="0" applyFont="1" applyFill="1" applyBorder="1" applyAlignment="1">
      <alignment vertical="center" wrapText="1"/>
    </xf>
    <xf numFmtId="0" fontId="13" fillId="34" borderId="0" xfId="0" applyFont="1" applyFill="1" applyBorder="1" applyAlignment="1">
      <alignment vertical="center" wrapText="1"/>
    </xf>
    <xf numFmtId="0" fontId="12" fillId="34" borderId="0" xfId="42" applyFont="1" applyFill="1" applyBorder="1" applyAlignment="1" applyProtection="1">
      <alignment horizontal="center" vertical="center"/>
      <protection/>
    </xf>
    <xf numFmtId="0" fontId="28" fillId="35" borderId="0" xfId="0" applyFont="1" applyFill="1" applyBorder="1" applyAlignment="1" applyProtection="1">
      <alignment vertical="center" wrapText="1"/>
      <protection/>
    </xf>
    <xf numFmtId="0" fontId="28" fillId="35" borderId="0" xfId="0" applyFont="1" applyFill="1" applyBorder="1" applyAlignment="1" applyProtection="1">
      <alignment horizontal="center" vertical="center" wrapText="1"/>
      <protection/>
    </xf>
    <xf numFmtId="0" fontId="2" fillId="35" borderId="0" xfId="0" applyFont="1" applyFill="1" applyAlignment="1" applyProtection="1">
      <alignment vertical="center" wrapText="1"/>
      <protection/>
    </xf>
    <xf numFmtId="0" fontId="28" fillId="35" borderId="10" xfId="0" applyFont="1" applyFill="1" applyBorder="1" applyAlignment="1" applyProtection="1">
      <alignment vertical="center" wrapText="1"/>
      <protection/>
    </xf>
    <xf numFmtId="0" fontId="7" fillId="35" borderId="0" xfId="0" applyFont="1" applyFill="1" applyBorder="1" applyAlignment="1" applyProtection="1">
      <alignment horizontal="center" vertical="center" wrapText="1"/>
      <protection/>
    </xf>
    <xf numFmtId="0" fontId="24" fillId="35" borderId="10" xfId="0" applyFont="1" applyFill="1" applyBorder="1" applyAlignment="1" applyProtection="1">
      <alignment vertical="center" wrapText="1"/>
      <protection/>
    </xf>
    <xf numFmtId="0" fontId="2" fillId="35" borderId="0" xfId="0" applyFont="1" applyFill="1" applyBorder="1" applyAlignment="1" applyProtection="1">
      <alignment vertical="center" wrapText="1"/>
      <protection/>
    </xf>
    <xf numFmtId="0" fontId="2" fillId="35" borderId="10" xfId="0" applyFont="1" applyFill="1" applyBorder="1" applyAlignment="1" applyProtection="1">
      <alignment vertical="center" wrapText="1"/>
      <protection/>
    </xf>
    <xf numFmtId="0" fontId="11" fillId="35" borderId="0" xfId="0" applyFont="1" applyFill="1" applyBorder="1" applyAlignment="1" applyProtection="1">
      <alignment horizontal="center" vertical="center" wrapText="1"/>
      <protection/>
    </xf>
    <xf numFmtId="0" fontId="0" fillId="35" borderId="24" xfId="0" applyFont="1" applyFill="1" applyBorder="1" applyAlignment="1" applyProtection="1">
      <alignment vertical="center" wrapText="1"/>
      <protection/>
    </xf>
    <xf numFmtId="0" fontId="0" fillId="35" borderId="0" xfId="0" applyFont="1" applyFill="1" applyBorder="1" applyAlignment="1" applyProtection="1">
      <alignment vertical="center" wrapText="1"/>
      <protection/>
    </xf>
    <xf numFmtId="0" fontId="2" fillId="35" borderId="0" xfId="0" applyFont="1" applyFill="1" applyBorder="1" applyAlignment="1" applyProtection="1">
      <alignment/>
      <protection/>
    </xf>
    <xf numFmtId="0" fontId="2" fillId="35" borderId="0" xfId="0" applyFont="1" applyFill="1" applyBorder="1" applyAlignment="1">
      <alignment/>
    </xf>
    <xf numFmtId="0" fontId="2" fillId="35" borderId="0" xfId="0" applyFont="1" applyFill="1" applyAlignment="1">
      <alignment/>
    </xf>
    <xf numFmtId="0" fontId="2" fillId="35" borderId="0" xfId="0" applyFont="1" applyFill="1" applyAlignment="1">
      <alignment/>
    </xf>
    <xf numFmtId="0" fontId="3" fillId="34" borderId="0" xfId="0" applyFont="1" applyFill="1" applyBorder="1" applyAlignment="1">
      <alignment vertical="center"/>
    </xf>
    <xf numFmtId="49" fontId="35" fillId="35" borderId="17" xfId="0" applyNumberFormat="1" applyFont="1" applyFill="1" applyBorder="1" applyAlignment="1">
      <alignment wrapText="1"/>
    </xf>
    <xf numFmtId="49" fontId="35" fillId="35" borderId="25" xfId="0" applyNumberFormat="1" applyFont="1" applyFill="1" applyBorder="1" applyAlignment="1">
      <alignment wrapText="1"/>
    </xf>
    <xf numFmtId="49" fontId="35" fillId="35" borderId="22" xfId="0" applyNumberFormat="1" applyFont="1" applyFill="1" applyBorder="1" applyAlignment="1">
      <alignment wrapText="1"/>
    </xf>
    <xf numFmtId="0" fontId="32" fillId="33" borderId="14" xfId="0" applyFont="1" applyFill="1" applyBorder="1" applyAlignment="1">
      <alignment horizontal="center" vertical="center" wrapText="1"/>
    </xf>
    <xf numFmtId="49" fontId="32" fillId="33" borderId="26" xfId="0" applyNumberFormat="1" applyFont="1" applyFill="1" applyBorder="1" applyAlignment="1">
      <alignment horizontal="center" vertical="center" wrapText="1"/>
    </xf>
    <xf numFmtId="49" fontId="32" fillId="33" borderId="24" xfId="0" applyNumberFormat="1" applyFont="1" applyFill="1" applyBorder="1" applyAlignment="1">
      <alignment horizontal="center" wrapText="1"/>
    </xf>
    <xf numFmtId="49" fontId="32" fillId="33" borderId="26" xfId="0" applyNumberFormat="1" applyFont="1" applyFill="1" applyBorder="1" applyAlignment="1">
      <alignment horizontal="center" wrapText="1"/>
    </xf>
    <xf numFmtId="0" fontId="32" fillId="33" borderId="15" xfId="0" applyFont="1" applyFill="1" applyBorder="1" applyAlignment="1">
      <alignment wrapText="1"/>
    </xf>
    <xf numFmtId="0" fontId="32" fillId="33" borderId="11" xfId="0" applyFont="1" applyFill="1" applyBorder="1" applyAlignment="1">
      <alignment wrapText="1"/>
    </xf>
    <xf numFmtId="0" fontId="32" fillId="33" borderId="13" xfId="0" applyFont="1" applyFill="1" applyBorder="1" applyAlignment="1">
      <alignment wrapText="1"/>
    </xf>
    <xf numFmtId="0" fontId="32" fillId="33" borderId="16" xfId="0" applyFont="1" applyFill="1" applyBorder="1" applyAlignment="1">
      <alignment vertical="center" wrapText="1"/>
    </xf>
    <xf numFmtId="0" fontId="32" fillId="33" borderId="0" xfId="0" applyFont="1" applyFill="1" applyBorder="1" applyAlignment="1">
      <alignment vertical="center" wrapText="1"/>
    </xf>
    <xf numFmtId="49" fontId="32" fillId="33" borderId="24" xfId="0" applyNumberFormat="1" applyFont="1" applyFill="1" applyBorder="1" applyAlignment="1">
      <alignment wrapText="1"/>
    </xf>
    <xf numFmtId="49" fontId="32" fillId="33" borderId="18" xfId="0" applyNumberFormat="1" applyFont="1" applyFill="1" applyBorder="1" applyAlignment="1">
      <alignment wrapText="1"/>
    </xf>
    <xf numFmtId="49" fontId="32" fillId="33" borderId="24" xfId="0" applyNumberFormat="1" applyFont="1" applyFill="1" applyBorder="1" applyAlignment="1">
      <alignment vertical="center" wrapText="1"/>
    </xf>
    <xf numFmtId="0" fontId="32" fillId="33" borderId="24" xfId="0" applyFont="1" applyFill="1" applyBorder="1" applyAlignment="1">
      <alignment vertical="center" wrapText="1"/>
    </xf>
    <xf numFmtId="49" fontId="31" fillId="33" borderId="18" xfId="0" applyNumberFormat="1" applyFont="1" applyFill="1" applyBorder="1" applyAlignment="1">
      <alignment horizontal="center" wrapText="1"/>
    </xf>
    <xf numFmtId="0" fontId="31" fillId="33" borderId="22" xfId="0" applyFont="1" applyFill="1" applyBorder="1" applyAlignment="1">
      <alignment horizontal="center" vertical="center" wrapText="1"/>
    </xf>
    <xf numFmtId="49" fontId="31" fillId="33" borderId="18" xfId="0" applyNumberFormat="1" applyFont="1" applyFill="1" applyBorder="1" applyAlignment="1">
      <alignment horizontal="center" vertical="center" wrapText="1"/>
    </xf>
    <xf numFmtId="49" fontId="31" fillId="33" borderId="23" xfId="0" applyNumberFormat="1" applyFont="1" applyFill="1" applyBorder="1" applyAlignment="1">
      <alignment horizontal="center" wrapText="1"/>
    </xf>
    <xf numFmtId="0" fontId="31" fillId="33" borderId="23" xfId="0" applyFont="1" applyFill="1" applyBorder="1" applyAlignment="1">
      <alignment horizontal="center" vertical="center" wrapText="1"/>
    </xf>
    <xf numFmtId="49" fontId="31" fillId="33" borderId="23" xfId="0" applyNumberFormat="1" applyFont="1" applyFill="1" applyBorder="1" applyAlignment="1">
      <alignment horizontal="center" vertical="center" wrapText="1"/>
    </xf>
    <xf numFmtId="49" fontId="31" fillId="33" borderId="23" xfId="0" applyNumberFormat="1" applyFont="1" applyFill="1" applyBorder="1" applyAlignment="1">
      <alignment wrapText="1"/>
    </xf>
    <xf numFmtId="0" fontId="31" fillId="33" borderId="23" xfId="0" applyFont="1" applyFill="1" applyBorder="1" applyAlignment="1">
      <alignment vertical="center" wrapText="1"/>
    </xf>
    <xf numFmtId="49" fontId="31" fillId="33" borderId="23" xfId="0" applyNumberFormat="1" applyFont="1" applyFill="1" applyBorder="1" applyAlignment="1">
      <alignment vertical="center" wrapText="1"/>
    </xf>
    <xf numFmtId="49" fontId="31" fillId="33" borderId="18" xfId="0" applyNumberFormat="1" applyFont="1" applyFill="1" applyBorder="1" applyAlignment="1">
      <alignment wrapText="1"/>
    </xf>
    <xf numFmtId="49" fontId="8" fillId="33" borderId="0" xfId="42" applyNumberFormat="1" applyFill="1" applyBorder="1" applyAlignment="1" applyProtection="1">
      <alignment vertical="center"/>
      <protection/>
    </xf>
    <xf numFmtId="49" fontId="32" fillId="33" borderId="24" xfId="0" applyNumberFormat="1" applyFont="1" applyFill="1" applyBorder="1" applyAlignment="1">
      <alignment horizontal="center" vertical="center" wrapText="1"/>
    </xf>
    <xf numFmtId="0" fontId="31" fillId="33" borderId="18" xfId="0" applyFont="1" applyFill="1" applyBorder="1" applyAlignment="1">
      <alignment horizontal="center" vertical="center" wrapText="1"/>
    </xf>
    <xf numFmtId="0" fontId="2" fillId="36" borderId="0" xfId="0" applyFont="1" applyFill="1" applyBorder="1" applyAlignment="1" applyProtection="1">
      <alignment/>
      <protection/>
    </xf>
    <xf numFmtId="49" fontId="35" fillId="35" borderId="25" xfId="0" applyNumberFormat="1" applyFont="1" applyFill="1" applyBorder="1" applyAlignment="1">
      <alignment horizontal="center" wrapText="1"/>
    </xf>
    <xf numFmtId="0" fontId="2" fillId="37" borderId="0" xfId="0" applyFont="1" applyFill="1" applyAlignment="1" applyProtection="1">
      <alignment vertical="center" wrapText="1"/>
      <protection/>
    </xf>
    <xf numFmtId="0" fontId="32" fillId="37" borderId="18" xfId="0" applyFont="1" applyFill="1" applyBorder="1" applyAlignment="1" applyProtection="1">
      <alignment vertical="center" wrapText="1"/>
      <protection/>
    </xf>
    <xf numFmtId="0" fontId="2" fillId="37" borderId="0" xfId="0" applyFont="1" applyFill="1" applyBorder="1" applyAlignment="1" applyProtection="1">
      <alignment/>
      <protection/>
    </xf>
    <xf numFmtId="0" fontId="2" fillId="34" borderId="0" xfId="55" applyFont="1" applyFill="1" applyBorder="1">
      <alignment/>
      <protection/>
    </xf>
    <xf numFmtId="0" fontId="2" fillId="34" borderId="0" xfId="55" applyFont="1" applyFill="1" applyBorder="1" applyAlignment="1">
      <alignment/>
      <protection/>
    </xf>
    <xf numFmtId="49" fontId="32" fillId="33" borderId="17" xfId="0" applyNumberFormat="1" applyFont="1" applyFill="1" applyBorder="1" applyAlignment="1">
      <alignment horizontal="center" wrapText="1"/>
    </xf>
    <xf numFmtId="0" fontId="31" fillId="33" borderId="16" xfId="0" applyFont="1" applyFill="1" applyBorder="1" applyAlignment="1">
      <alignment vertical="center" wrapText="1"/>
    </xf>
    <xf numFmtId="0" fontId="31" fillId="33" borderId="0" xfId="0" applyFont="1" applyFill="1" applyBorder="1" applyAlignment="1">
      <alignment vertical="center" wrapText="1"/>
    </xf>
    <xf numFmtId="49" fontId="32" fillId="38" borderId="18" xfId="0" applyNumberFormat="1" applyFont="1" applyFill="1" applyBorder="1" applyAlignment="1">
      <alignment horizontal="center" wrapText="1"/>
    </xf>
    <xf numFmtId="49" fontId="32" fillId="38" borderId="17" xfId="0" applyNumberFormat="1" applyFont="1" applyFill="1" applyBorder="1" applyAlignment="1">
      <alignment horizontal="center" wrapText="1"/>
    </xf>
    <xf numFmtId="49" fontId="32" fillId="38" borderId="25" xfId="0" applyNumberFormat="1" applyFont="1" applyFill="1" applyBorder="1" applyAlignment="1">
      <alignment horizontal="center" wrapText="1"/>
    </xf>
    <xf numFmtId="49" fontId="32" fillId="38" borderId="22" xfId="0" applyNumberFormat="1" applyFont="1" applyFill="1" applyBorder="1" applyAlignment="1">
      <alignment horizontal="center" wrapText="1"/>
    </xf>
    <xf numFmtId="0" fontId="32" fillId="0" borderId="18" xfId="0" applyFont="1" applyFill="1" applyBorder="1" applyAlignment="1">
      <alignment horizontal="center" vertical="center" wrapText="1"/>
    </xf>
    <xf numFmtId="0" fontId="32" fillId="0" borderId="18" xfId="0" applyNumberFormat="1" applyFont="1" applyFill="1" applyBorder="1" applyAlignment="1">
      <alignment horizontal="center" vertical="center" wrapText="1"/>
    </xf>
    <xf numFmtId="3" fontId="32" fillId="0" borderId="18" xfId="0" applyNumberFormat="1" applyFont="1" applyFill="1" applyBorder="1" applyAlignment="1">
      <alignment horizontal="center" vertical="center" wrapText="1"/>
    </xf>
    <xf numFmtId="49" fontId="32" fillId="33" borderId="23" xfId="0" applyNumberFormat="1" applyFont="1" applyFill="1" applyBorder="1" applyAlignment="1">
      <alignment wrapText="1"/>
    </xf>
    <xf numFmtId="0" fontId="32" fillId="33" borderId="23" xfId="0" applyFont="1" applyFill="1" applyBorder="1" applyAlignment="1">
      <alignment vertical="center" wrapText="1"/>
    </xf>
    <xf numFmtId="49" fontId="32" fillId="33" borderId="23" xfId="0" applyNumberFormat="1" applyFont="1" applyFill="1" applyBorder="1" applyAlignment="1">
      <alignment vertical="center" wrapText="1"/>
    </xf>
    <xf numFmtId="49" fontId="31" fillId="39" borderId="23" xfId="0" applyNumberFormat="1" applyFont="1" applyFill="1" applyBorder="1" applyAlignment="1">
      <alignment horizontal="center" wrapText="1"/>
    </xf>
    <xf numFmtId="0" fontId="31" fillId="39" borderId="23" xfId="0" applyFont="1" applyFill="1" applyBorder="1" applyAlignment="1">
      <alignment horizontal="center" vertical="center" wrapText="1"/>
    </xf>
    <xf numFmtId="49" fontId="31" fillId="39" borderId="23" xfId="0" applyNumberFormat="1" applyFont="1" applyFill="1" applyBorder="1" applyAlignment="1">
      <alignment horizontal="center" vertical="center" wrapText="1"/>
    </xf>
    <xf numFmtId="49" fontId="31" fillId="39" borderId="18" xfId="0" applyNumberFormat="1" applyFont="1" applyFill="1" applyBorder="1" applyAlignment="1">
      <alignment wrapText="1"/>
    </xf>
    <xf numFmtId="0" fontId="31" fillId="39" borderId="18" xfId="0" applyFont="1" applyFill="1" applyBorder="1" applyAlignment="1">
      <alignment vertical="center" wrapText="1"/>
    </xf>
    <xf numFmtId="49" fontId="31" fillId="39" borderId="18" xfId="0" applyNumberFormat="1" applyFont="1" applyFill="1" applyBorder="1" applyAlignment="1">
      <alignment vertical="center" wrapText="1"/>
    </xf>
    <xf numFmtId="0" fontId="34" fillId="37" borderId="25" xfId="0" applyFont="1" applyFill="1" applyBorder="1" applyAlignment="1">
      <alignment horizontal="center"/>
    </xf>
    <xf numFmtId="49" fontId="35" fillId="39" borderId="25" xfId="0" applyNumberFormat="1" applyFont="1" applyFill="1" applyBorder="1" applyAlignment="1">
      <alignment horizontal="center" wrapText="1"/>
    </xf>
    <xf numFmtId="49" fontId="35" fillId="39" borderId="25" xfId="0" applyNumberFormat="1" applyFont="1" applyFill="1" applyBorder="1" applyAlignment="1">
      <alignment wrapText="1"/>
    </xf>
    <xf numFmtId="0" fontId="2" fillId="33" borderId="16" xfId="0" applyFont="1" applyFill="1" applyBorder="1" applyAlignment="1" applyProtection="1">
      <alignment horizontal="left" vertical="center"/>
      <protection/>
    </xf>
    <xf numFmtId="0" fontId="3" fillId="34" borderId="0" xfId="0" applyFont="1" applyFill="1" applyBorder="1" applyAlignment="1">
      <alignment horizontal="center" vertical="center" wrapText="1"/>
    </xf>
    <xf numFmtId="0" fontId="6" fillId="0" borderId="0" xfId="0" applyFont="1" applyAlignment="1">
      <alignment horizontal="right"/>
    </xf>
    <xf numFmtId="0" fontId="2" fillId="40" borderId="0" xfId="0" applyFont="1" applyFill="1" applyBorder="1" applyAlignment="1" applyProtection="1">
      <alignment/>
      <protection/>
    </xf>
    <xf numFmtId="0" fontId="2" fillId="40" borderId="0" xfId="0" applyFont="1" applyFill="1" applyBorder="1" applyAlignment="1">
      <alignment/>
    </xf>
    <xf numFmtId="0" fontId="2" fillId="40" borderId="0" xfId="0" applyFont="1" applyFill="1" applyBorder="1" applyAlignment="1" applyProtection="1">
      <alignment vertical="center"/>
      <protection/>
    </xf>
    <xf numFmtId="0" fontId="2" fillId="40" borderId="0" xfId="0" applyFont="1" applyFill="1" applyBorder="1" applyAlignment="1">
      <alignment vertical="center"/>
    </xf>
    <xf numFmtId="0" fontId="11" fillId="40" borderId="0" xfId="0" applyFont="1" applyFill="1" applyBorder="1" applyAlignment="1" applyProtection="1">
      <alignment/>
      <protection/>
    </xf>
    <xf numFmtId="0" fontId="11" fillId="40" borderId="0" xfId="0" applyFont="1" applyFill="1" applyBorder="1" applyAlignment="1">
      <alignment/>
    </xf>
    <xf numFmtId="0" fontId="17" fillId="40" borderId="0" xfId="0" applyFont="1" applyFill="1" applyBorder="1" applyAlignment="1" applyProtection="1">
      <alignment/>
      <protection/>
    </xf>
    <xf numFmtId="0" fontId="17" fillId="40" borderId="0" xfId="0" applyFont="1" applyFill="1" applyBorder="1" applyAlignment="1">
      <alignment/>
    </xf>
    <xf numFmtId="0" fontId="17" fillId="40" borderId="18" xfId="0" applyFont="1" applyFill="1" applyBorder="1" applyAlignment="1">
      <alignment/>
    </xf>
    <xf numFmtId="0" fontId="3" fillId="40" borderId="0" xfId="0" applyFont="1" applyFill="1" applyBorder="1" applyAlignment="1" applyProtection="1">
      <alignment vertical="center"/>
      <protection/>
    </xf>
    <xf numFmtId="0" fontId="3" fillId="40" borderId="0" xfId="0" applyFont="1" applyFill="1" applyBorder="1" applyAlignment="1">
      <alignment vertical="center"/>
    </xf>
    <xf numFmtId="0" fontId="4" fillId="40" borderId="0" xfId="0" applyFont="1" applyFill="1" applyBorder="1" applyAlignment="1" applyProtection="1">
      <alignment/>
      <protection/>
    </xf>
    <xf numFmtId="0" fontId="4" fillId="40" borderId="0" xfId="0" applyFont="1" applyFill="1" applyBorder="1" applyAlignment="1">
      <alignment/>
    </xf>
    <xf numFmtId="0" fontId="3" fillId="33" borderId="0" xfId="0" applyFont="1" applyFill="1" applyBorder="1" applyAlignment="1" applyProtection="1">
      <alignment wrapText="1"/>
      <protection/>
    </xf>
    <xf numFmtId="0" fontId="3" fillId="33" borderId="11" xfId="0" applyFont="1" applyFill="1" applyBorder="1" applyAlignment="1" applyProtection="1">
      <alignment vertical="center"/>
      <protection/>
    </xf>
    <xf numFmtId="0" fontId="3" fillId="33" borderId="16"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2" fillId="33" borderId="12" xfId="0" applyFont="1" applyFill="1" applyBorder="1" applyAlignment="1" applyProtection="1">
      <alignment vertical="center"/>
      <protection/>
    </xf>
    <xf numFmtId="49" fontId="2" fillId="0" borderId="0" xfId="0" applyNumberFormat="1" applyFont="1" applyAlignment="1" applyProtection="1">
      <alignment/>
      <protection locked="0"/>
    </xf>
    <xf numFmtId="49" fontId="2" fillId="0" borderId="0" xfId="0" applyNumberFormat="1" applyFont="1" applyAlignment="1">
      <alignment/>
    </xf>
    <xf numFmtId="0" fontId="2" fillId="33" borderId="16" xfId="0" applyFont="1" applyFill="1" applyBorder="1" applyAlignment="1" applyProtection="1">
      <alignment vertical="center"/>
      <protection/>
    </xf>
    <xf numFmtId="0" fontId="3" fillId="34" borderId="16" xfId="0" applyFont="1" applyFill="1" applyBorder="1" applyAlignment="1" applyProtection="1">
      <alignment/>
      <protection/>
    </xf>
    <xf numFmtId="0" fontId="3" fillId="34" borderId="0" xfId="0" applyFont="1" applyFill="1" applyBorder="1" applyAlignment="1" applyProtection="1">
      <alignment/>
      <protection/>
    </xf>
    <xf numFmtId="0" fontId="8" fillId="34" borderId="0" xfId="42" applyFont="1" applyFill="1" applyBorder="1" applyAlignment="1" applyProtection="1">
      <alignment horizontal="center" vertical="center"/>
      <protection/>
    </xf>
    <xf numFmtId="0" fontId="8" fillId="33" borderId="18" xfId="42" applyFont="1" applyFill="1" applyBorder="1" applyAlignment="1" applyProtection="1">
      <alignment horizontal="center" vertical="center"/>
      <protection/>
    </xf>
    <xf numFmtId="49" fontId="2" fillId="34" borderId="0" xfId="0" applyNumberFormat="1" applyFont="1" applyFill="1" applyBorder="1" applyAlignment="1">
      <alignment/>
    </xf>
    <xf numFmtId="0" fontId="3" fillId="34" borderId="10" xfId="0" applyFont="1" applyFill="1" applyBorder="1" applyAlignment="1" applyProtection="1">
      <alignment/>
      <protection/>
    </xf>
    <xf numFmtId="0" fontId="3" fillId="34" borderId="12" xfId="55" applyFont="1" applyFill="1" applyBorder="1" applyAlignment="1">
      <alignment horizontal="right" vertical="center" wrapText="1"/>
      <protection/>
    </xf>
    <xf numFmtId="0" fontId="15" fillId="34" borderId="0" xfId="42" applyFont="1" applyFill="1" applyBorder="1" applyAlignment="1" applyProtection="1">
      <alignment vertical="center"/>
      <protection/>
    </xf>
    <xf numFmtId="0" fontId="15" fillId="34" borderId="0" xfId="42" applyFont="1" applyFill="1" applyBorder="1" applyAlignment="1" applyProtection="1">
      <alignment horizontal="center" vertical="center"/>
      <protection/>
    </xf>
    <xf numFmtId="0" fontId="3" fillId="34" borderId="12" xfId="0" applyFont="1" applyFill="1" applyBorder="1" applyAlignment="1">
      <alignment horizontal="right" vertical="center" wrapText="1"/>
    </xf>
    <xf numFmtId="0" fontId="3" fillId="33" borderId="11" xfId="0" applyFont="1" applyFill="1" applyBorder="1" applyAlignment="1">
      <alignment vertical="center"/>
    </xf>
    <xf numFmtId="0" fontId="2" fillId="33" borderId="11" xfId="0" applyFont="1" applyFill="1" applyBorder="1" applyAlignment="1">
      <alignment/>
    </xf>
    <xf numFmtId="0" fontId="2" fillId="33" borderId="0" xfId="0" applyFont="1" applyFill="1" applyBorder="1" applyAlignment="1">
      <alignment vertical="center"/>
    </xf>
    <xf numFmtId="0" fontId="2" fillId="33" borderId="12" xfId="0" applyFont="1" applyFill="1" applyBorder="1" applyAlignment="1">
      <alignment vertical="center"/>
    </xf>
    <xf numFmtId="0" fontId="2" fillId="33" borderId="12" xfId="0" applyFont="1" applyFill="1" applyBorder="1" applyAlignment="1">
      <alignment/>
    </xf>
    <xf numFmtId="0" fontId="3" fillId="34" borderId="0" xfId="0" applyFont="1" applyFill="1" applyBorder="1" applyAlignment="1">
      <alignment horizontal="right" vertical="center"/>
    </xf>
    <xf numFmtId="0" fontId="0" fillId="34" borderId="0" xfId="0" applyFont="1" applyFill="1" applyBorder="1" applyAlignment="1">
      <alignment horizontal="center" vertical="center"/>
    </xf>
    <xf numFmtId="0" fontId="3" fillId="33" borderId="16" xfId="0" applyFont="1" applyFill="1" applyBorder="1" applyAlignment="1">
      <alignment horizontal="center" vertical="center"/>
    </xf>
    <xf numFmtId="0" fontId="1" fillId="33" borderId="18" xfId="0" applyFont="1" applyFill="1" applyBorder="1" applyAlignment="1" applyProtection="1">
      <alignment horizontal="center" vertical="center" wrapText="1"/>
      <protection/>
    </xf>
    <xf numFmtId="0" fontId="17" fillId="33" borderId="18" xfId="0" applyFont="1" applyFill="1" applyBorder="1" applyAlignment="1" applyProtection="1">
      <alignment/>
      <protection/>
    </xf>
    <xf numFmtId="0" fontId="17" fillId="33" borderId="18" xfId="0" applyFont="1" applyFill="1" applyBorder="1" applyAlignment="1" applyProtection="1">
      <alignment vertical="center"/>
      <protection/>
    </xf>
    <xf numFmtId="0" fontId="14" fillId="33" borderId="15" xfId="0" applyFont="1" applyFill="1" applyBorder="1" applyAlignment="1" applyProtection="1">
      <alignment vertical="center"/>
      <protection/>
    </xf>
    <xf numFmtId="0" fontId="14" fillId="33" borderId="16" xfId="0" applyFont="1" applyFill="1" applyBorder="1" applyAlignment="1" applyProtection="1">
      <alignment vertical="center"/>
      <protection/>
    </xf>
    <xf numFmtId="0" fontId="14" fillId="33" borderId="27" xfId="0" applyFont="1" applyFill="1" applyBorder="1" applyAlignment="1" applyProtection="1">
      <alignment vertical="center"/>
      <protection/>
    </xf>
    <xf numFmtId="0" fontId="16" fillId="33" borderId="15" xfId="0" applyFont="1" applyFill="1" applyBorder="1" applyAlignment="1" applyProtection="1">
      <alignment vertical="center"/>
      <protection/>
    </xf>
    <xf numFmtId="0" fontId="16" fillId="33" borderId="16" xfId="0" applyFont="1" applyFill="1" applyBorder="1" applyAlignment="1" applyProtection="1">
      <alignment vertical="center"/>
      <protection/>
    </xf>
    <xf numFmtId="0" fontId="16" fillId="33" borderId="27" xfId="0" applyFont="1" applyFill="1" applyBorder="1" applyAlignment="1" applyProtection="1">
      <alignment vertical="center"/>
      <protection/>
    </xf>
    <xf numFmtId="0" fontId="3" fillId="34" borderId="28" xfId="57" applyFont="1" applyFill="1" applyBorder="1" applyAlignment="1">
      <alignment vertical="center" wrapText="1"/>
      <protection/>
    </xf>
    <xf numFmtId="0" fontId="3" fillId="34" borderId="29" xfId="57" applyFont="1" applyFill="1" applyBorder="1" applyAlignment="1">
      <alignment vertical="center" wrapText="1"/>
      <protection/>
    </xf>
    <xf numFmtId="49" fontId="32" fillId="38" borderId="17" xfId="0" applyNumberFormat="1" applyFont="1" applyFill="1" applyBorder="1" applyAlignment="1">
      <alignment wrapText="1"/>
    </xf>
    <xf numFmtId="49" fontId="32" fillId="38" borderId="25" xfId="0" applyNumberFormat="1" applyFont="1" applyFill="1" applyBorder="1" applyAlignment="1">
      <alignment wrapText="1"/>
    </xf>
    <xf numFmtId="49" fontId="32" fillId="38" borderId="22" xfId="0" applyNumberFormat="1" applyFont="1" applyFill="1" applyBorder="1" applyAlignment="1">
      <alignment wrapText="1"/>
    </xf>
    <xf numFmtId="49" fontId="32" fillId="35" borderId="17" xfId="0" applyNumberFormat="1" applyFont="1" applyFill="1" applyBorder="1" applyAlignment="1">
      <alignment wrapText="1"/>
    </xf>
    <xf numFmtId="49" fontId="32" fillId="35" borderId="25" xfId="0" applyNumberFormat="1" applyFont="1" applyFill="1" applyBorder="1" applyAlignment="1">
      <alignment wrapText="1"/>
    </xf>
    <xf numFmtId="49" fontId="32" fillId="35" borderId="22" xfId="0" applyNumberFormat="1" applyFont="1" applyFill="1" applyBorder="1" applyAlignment="1">
      <alignment wrapText="1"/>
    </xf>
    <xf numFmtId="49" fontId="32" fillId="39" borderId="17" xfId="0" applyNumberFormat="1" applyFont="1" applyFill="1" applyBorder="1" applyAlignment="1">
      <alignment wrapText="1"/>
    </xf>
    <xf numFmtId="49" fontId="32" fillId="39" borderId="25" xfId="0" applyNumberFormat="1" applyFont="1" applyFill="1" applyBorder="1" applyAlignment="1">
      <alignment wrapText="1"/>
    </xf>
    <xf numFmtId="49" fontId="32" fillId="39" borderId="22" xfId="0" applyNumberFormat="1" applyFont="1" applyFill="1" applyBorder="1" applyAlignment="1">
      <alignment wrapText="1"/>
    </xf>
    <xf numFmtId="1" fontId="21" fillId="33" borderId="30" xfId="0" applyNumberFormat="1" applyFont="1" applyFill="1" applyBorder="1" applyAlignment="1">
      <alignment horizontal="center" vertical="center"/>
    </xf>
    <xf numFmtId="0" fontId="2" fillId="34" borderId="18" xfId="55" applyFont="1" applyFill="1" applyBorder="1" applyAlignment="1">
      <alignment horizontal="center" vertical="center" wrapText="1"/>
      <protection/>
    </xf>
    <xf numFmtId="0" fontId="17" fillId="0" borderId="18" xfId="0" applyFont="1" applyFill="1" applyBorder="1" applyAlignment="1" applyProtection="1">
      <alignment/>
      <protection/>
    </xf>
    <xf numFmtId="0" fontId="31" fillId="33" borderId="17" xfId="0" applyFont="1" applyFill="1" applyBorder="1" applyAlignment="1">
      <alignment vertical="center" wrapText="1"/>
    </xf>
    <xf numFmtId="0" fontId="31" fillId="33" borderId="25" xfId="0" applyFont="1" applyFill="1" applyBorder="1" applyAlignment="1">
      <alignment vertical="center" wrapText="1"/>
    </xf>
    <xf numFmtId="0" fontId="31" fillId="33" borderId="22" xfId="0" applyFont="1" applyFill="1" applyBorder="1" applyAlignment="1">
      <alignment vertical="center" wrapText="1"/>
    </xf>
    <xf numFmtId="0" fontId="3" fillId="34" borderId="28" xfId="58" applyFont="1" applyFill="1" applyBorder="1" applyAlignment="1">
      <alignment vertical="center" wrapText="1"/>
      <protection/>
    </xf>
    <xf numFmtId="0" fontId="3" fillId="34" borderId="29" xfId="58" applyFont="1" applyFill="1" applyBorder="1" applyAlignment="1">
      <alignment vertical="center" wrapText="1"/>
      <protection/>
    </xf>
    <xf numFmtId="0" fontId="2" fillId="0" borderId="17" xfId="0" applyFont="1" applyFill="1" applyBorder="1" applyAlignment="1">
      <alignment/>
    </xf>
    <xf numFmtId="0" fontId="2" fillId="0" borderId="17" xfId="0" applyFont="1" applyBorder="1" applyAlignment="1">
      <alignment/>
    </xf>
    <xf numFmtId="0" fontId="24" fillId="0" borderId="0" xfId="0" applyFont="1" applyAlignment="1">
      <alignment vertical="center"/>
    </xf>
    <xf numFmtId="0" fontId="43" fillId="0" borderId="0" xfId="0" applyFont="1" applyAlignment="1">
      <alignment vertical="center"/>
    </xf>
    <xf numFmtId="0" fontId="2" fillId="33" borderId="0" xfId="58" applyFont="1" applyFill="1" applyBorder="1" applyAlignment="1">
      <alignment horizontal="left" vertical="center" wrapText="1"/>
      <protection/>
    </xf>
    <xf numFmtId="1" fontId="13" fillId="33" borderId="31" xfId="0" applyNumberFormat="1" applyFont="1" applyFill="1" applyBorder="1" applyAlignment="1">
      <alignment vertical="center"/>
    </xf>
    <xf numFmtId="0" fontId="0" fillId="0" borderId="14" xfId="0" applyBorder="1" applyAlignment="1">
      <alignment/>
    </xf>
    <xf numFmtId="0" fontId="3" fillId="0" borderId="18" xfId="55" applyFont="1" applyFill="1" applyBorder="1" applyAlignment="1">
      <alignment horizontal="center" vertical="center"/>
      <protection/>
    </xf>
    <xf numFmtId="0" fontId="2" fillId="34" borderId="25" xfId="55" applyFont="1" applyFill="1" applyBorder="1" applyAlignment="1">
      <alignment vertical="center"/>
      <protection/>
    </xf>
    <xf numFmtId="0" fontId="2" fillId="34" borderId="32" xfId="58" applyFont="1" applyFill="1" applyBorder="1" applyAlignment="1">
      <alignment vertical="center"/>
      <protection/>
    </xf>
    <xf numFmtId="1" fontId="21" fillId="0" borderId="33" xfId="58" applyNumberFormat="1" applyFont="1" applyFill="1" applyBorder="1" applyAlignment="1">
      <alignment vertical="center"/>
      <protection/>
    </xf>
    <xf numFmtId="1" fontId="21" fillId="0" borderId="18" xfId="58" applyNumberFormat="1" applyFont="1" applyFill="1" applyBorder="1" applyAlignment="1">
      <alignment horizontal="center" vertical="center"/>
      <protection/>
    </xf>
    <xf numFmtId="0" fontId="2" fillId="34" borderId="18" xfId="58" applyFont="1" applyFill="1" applyBorder="1" applyAlignment="1">
      <alignment horizontal="center" vertical="center"/>
      <protection/>
    </xf>
    <xf numFmtId="0" fontId="2" fillId="34" borderId="27" xfId="0" applyFont="1" applyFill="1" applyBorder="1" applyAlignment="1">
      <alignment vertical="center"/>
    </xf>
    <xf numFmtId="0" fontId="82" fillId="37" borderId="34" xfId="58" applyFont="1" applyFill="1" applyBorder="1" applyAlignment="1">
      <alignment vertical="center" wrapText="1"/>
      <protection/>
    </xf>
    <xf numFmtId="0" fontId="82" fillId="37" borderId="35" xfId="58" applyFont="1" applyFill="1" applyBorder="1" applyAlignment="1">
      <alignment vertical="center" wrapText="1"/>
      <protection/>
    </xf>
    <xf numFmtId="0" fontId="3" fillId="34" borderId="36" xfId="58" applyFont="1" applyFill="1" applyBorder="1" applyAlignment="1">
      <alignment vertical="center" wrapText="1"/>
      <protection/>
    </xf>
    <xf numFmtId="0" fontId="2" fillId="34" borderId="18" xfId="55" applyFont="1" applyFill="1" applyBorder="1">
      <alignment/>
      <protection/>
    </xf>
    <xf numFmtId="0" fontId="2" fillId="34" borderId="17" xfId="55" applyFont="1" applyFill="1" applyBorder="1" applyAlignment="1">
      <alignment/>
      <protection/>
    </xf>
    <xf numFmtId="0" fontId="2" fillId="34" borderId="25" xfId="55" applyFont="1" applyFill="1" applyBorder="1">
      <alignment/>
      <protection/>
    </xf>
    <xf numFmtId="0" fontId="2" fillId="34" borderId="22" xfId="55" applyFont="1" applyFill="1" applyBorder="1">
      <alignment/>
      <protection/>
    </xf>
    <xf numFmtId="0" fontId="2" fillId="34" borderId="17" xfId="55" applyFont="1" applyFill="1" applyBorder="1">
      <alignment/>
      <protection/>
    </xf>
    <xf numFmtId="0" fontId="3" fillId="34" borderId="25" xfId="55" applyFont="1" applyFill="1" applyBorder="1" applyAlignment="1">
      <alignment horizontal="right" vertical="center" wrapText="1"/>
      <protection/>
    </xf>
    <xf numFmtId="0" fontId="2" fillId="34" borderId="18" xfId="0" applyFont="1" applyFill="1" applyBorder="1" applyAlignment="1">
      <alignment horizontal="center" vertical="center"/>
    </xf>
    <xf numFmtId="0" fontId="2" fillId="34" borderId="22" xfId="0" applyFont="1" applyFill="1" applyBorder="1" applyAlignment="1">
      <alignment vertical="center"/>
    </xf>
    <xf numFmtId="1" fontId="13" fillId="33" borderId="23" xfId="0" applyNumberFormat="1" applyFont="1" applyFill="1" applyBorder="1" applyAlignment="1">
      <alignment vertical="center"/>
    </xf>
    <xf numFmtId="1" fontId="21" fillId="33" borderId="37" xfId="0" applyNumberFormat="1" applyFont="1" applyFill="1" applyBorder="1" applyAlignment="1">
      <alignment horizontal="center" vertical="center"/>
    </xf>
    <xf numFmtId="0" fontId="2" fillId="34" borderId="36"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8" xfId="0" applyFont="1" applyFill="1" applyBorder="1" applyAlignment="1">
      <alignment horizontal="center" vertical="center"/>
    </xf>
    <xf numFmtId="1" fontId="21" fillId="33" borderId="23" xfId="0" applyNumberFormat="1" applyFont="1" applyFill="1" applyBorder="1" applyAlignment="1">
      <alignment vertical="center"/>
    </xf>
    <xf numFmtId="1" fontId="3" fillId="33" borderId="18" xfId="0" applyNumberFormat="1" applyFont="1" applyFill="1" applyBorder="1" applyAlignment="1">
      <alignment horizontal="center" vertical="center"/>
    </xf>
    <xf numFmtId="1" fontId="21" fillId="33" borderId="18" xfId="0" applyNumberFormat="1" applyFont="1" applyFill="1" applyBorder="1" applyAlignment="1">
      <alignment horizontal="center" vertical="center"/>
    </xf>
    <xf numFmtId="0" fontId="2" fillId="34" borderId="17" xfId="0" applyFont="1" applyFill="1" applyBorder="1" applyAlignment="1">
      <alignment vertical="center"/>
    </xf>
    <xf numFmtId="1" fontId="21" fillId="33" borderId="18" xfId="0" applyNumberFormat="1" applyFont="1" applyFill="1" applyBorder="1" applyAlignment="1">
      <alignment vertical="center"/>
    </xf>
    <xf numFmtId="0" fontId="2" fillId="34" borderId="39" xfId="0" applyFont="1" applyFill="1" applyBorder="1" applyAlignment="1">
      <alignment vertical="center"/>
    </xf>
    <xf numFmtId="1" fontId="21" fillId="33" borderId="40" xfId="0" applyNumberFormat="1" applyFont="1" applyFill="1" applyBorder="1" applyAlignment="1">
      <alignment horizontal="center" vertical="center"/>
    </xf>
    <xf numFmtId="0" fontId="3" fillId="0" borderId="21" xfId="0" applyFont="1" applyBorder="1" applyAlignment="1">
      <alignment vertical="center"/>
    </xf>
    <xf numFmtId="0" fontId="2" fillId="34" borderId="41" xfId="0" applyFont="1" applyFill="1" applyBorder="1" applyAlignment="1">
      <alignment vertical="center"/>
    </xf>
    <xf numFmtId="1" fontId="3" fillId="33" borderId="40" xfId="0" applyNumberFormat="1" applyFont="1" applyFill="1" applyBorder="1" applyAlignment="1">
      <alignment horizontal="center" vertical="center"/>
    </xf>
    <xf numFmtId="1" fontId="13" fillId="33" borderId="33" xfId="0" applyNumberFormat="1" applyFont="1" applyFill="1" applyBorder="1" applyAlignment="1">
      <alignment horizontal="center" vertical="center"/>
    </xf>
    <xf numFmtId="1" fontId="13" fillId="33" borderId="18" xfId="0" applyNumberFormat="1" applyFont="1" applyFill="1" applyBorder="1" applyAlignment="1">
      <alignment vertical="center"/>
    </xf>
    <xf numFmtId="0" fontId="8" fillId="37" borderId="17" xfId="42" applyFill="1" applyBorder="1" applyAlignment="1" applyProtection="1">
      <alignment horizontal="center"/>
      <protection/>
    </xf>
    <xf numFmtId="0" fontId="8" fillId="37" borderId="25" xfId="42" applyFill="1" applyBorder="1" applyAlignment="1" applyProtection="1">
      <alignment horizontal="center"/>
      <protection/>
    </xf>
    <xf numFmtId="0" fontId="8" fillId="37" borderId="22" xfId="42" applyFill="1" applyBorder="1" applyAlignment="1" applyProtection="1">
      <alignment horizontal="center"/>
      <protection/>
    </xf>
    <xf numFmtId="0" fontId="2" fillId="0" borderId="18" xfId="0" applyFont="1" applyFill="1" applyBorder="1" applyAlignment="1" applyProtection="1">
      <alignment/>
      <protection/>
    </xf>
    <xf numFmtId="0" fontId="3" fillId="33" borderId="16"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5" fillId="33" borderId="27" xfId="0" applyFont="1" applyFill="1" applyBorder="1" applyAlignment="1" applyProtection="1">
      <alignment horizontal="left"/>
      <protection/>
    </xf>
    <xf numFmtId="0" fontId="5" fillId="33" borderId="12" xfId="0" applyFont="1" applyFill="1" applyBorder="1" applyAlignment="1" applyProtection="1">
      <alignment horizontal="left"/>
      <protection/>
    </xf>
    <xf numFmtId="49" fontId="2" fillId="33" borderId="0" xfId="0" applyNumberFormat="1" applyFont="1" applyFill="1" applyBorder="1" applyAlignment="1" applyProtection="1">
      <alignment horizontal="left" vertical="center"/>
      <protection/>
    </xf>
    <xf numFmtId="49" fontId="2" fillId="33" borderId="19" xfId="0" applyNumberFormat="1" applyFont="1" applyFill="1" applyBorder="1" applyAlignment="1" applyProtection="1">
      <alignment horizontal="left" vertical="center"/>
      <protection/>
    </xf>
    <xf numFmtId="0" fontId="3" fillId="33" borderId="0" xfId="0" applyFont="1" applyFill="1" applyBorder="1" applyAlignment="1" applyProtection="1">
      <alignment horizontal="left" vertical="center" wrapText="1"/>
      <protection/>
    </xf>
    <xf numFmtId="0" fontId="3" fillId="33" borderId="10" xfId="0" applyFont="1" applyFill="1" applyBorder="1" applyAlignment="1" applyProtection="1">
      <alignment horizontal="left" vertical="center" wrapText="1"/>
      <protection/>
    </xf>
    <xf numFmtId="0" fontId="4" fillId="33" borderId="0" xfId="0" applyFont="1" applyFill="1" applyBorder="1" applyAlignment="1" applyProtection="1">
      <alignment horizontal="left" vertical="center" wrapText="1"/>
      <protection/>
    </xf>
    <xf numFmtId="0" fontId="4" fillId="33" borderId="10" xfId="0" applyFont="1" applyFill="1" applyBorder="1" applyAlignment="1" applyProtection="1">
      <alignment horizontal="left" vertical="center" wrapText="1"/>
      <protection/>
    </xf>
    <xf numFmtId="0" fontId="8" fillId="37" borderId="18" xfId="42" applyFill="1" applyBorder="1" applyAlignment="1" applyProtection="1">
      <alignment horizontal="center"/>
      <protection/>
    </xf>
    <xf numFmtId="0" fontId="2" fillId="37" borderId="0" xfId="0" applyFont="1" applyFill="1" applyBorder="1" applyAlignment="1" applyProtection="1">
      <alignment horizontal="left" vertical="center"/>
      <protection/>
    </xf>
    <xf numFmtId="0" fontId="2" fillId="37" borderId="10" xfId="0" applyFont="1" applyFill="1" applyBorder="1" applyAlignment="1" applyProtection="1">
      <alignment horizontal="left" vertical="center"/>
      <protection/>
    </xf>
    <xf numFmtId="0" fontId="2" fillId="0" borderId="17" xfId="0" applyFont="1" applyFill="1" applyBorder="1" applyAlignment="1" applyProtection="1">
      <alignment/>
      <protection/>
    </xf>
    <xf numFmtId="0" fontId="0" fillId="0" borderId="25" xfId="0" applyFill="1" applyBorder="1" applyAlignment="1">
      <alignment/>
    </xf>
    <xf numFmtId="0" fontId="0" fillId="0" borderId="22" xfId="0" applyFill="1" applyBorder="1" applyAlignment="1">
      <alignment/>
    </xf>
    <xf numFmtId="0" fontId="2" fillId="0" borderId="23" xfId="0" applyFont="1" applyFill="1" applyBorder="1" applyAlignment="1" applyProtection="1">
      <alignment/>
      <protection/>
    </xf>
    <xf numFmtId="0" fontId="8" fillId="37" borderId="23" xfId="42" applyFill="1" applyBorder="1" applyAlignment="1" applyProtection="1">
      <alignment horizontal="center"/>
      <protection/>
    </xf>
    <xf numFmtId="0" fontId="2" fillId="33" borderId="15" xfId="0" applyFont="1" applyFill="1" applyBorder="1" applyAlignment="1" applyProtection="1">
      <alignment horizontal="center"/>
      <protection/>
    </xf>
    <xf numFmtId="0" fontId="2" fillId="33" borderId="11" xfId="0" applyFont="1" applyFill="1" applyBorder="1" applyAlignment="1" applyProtection="1">
      <alignment horizontal="center"/>
      <protection/>
    </xf>
    <xf numFmtId="0" fontId="2" fillId="33" borderId="13" xfId="0" applyFont="1" applyFill="1" applyBorder="1" applyAlignment="1" applyProtection="1">
      <alignment horizontal="center"/>
      <protection/>
    </xf>
    <xf numFmtId="0" fontId="2" fillId="33" borderId="16" xfId="0" applyFont="1" applyFill="1" applyBorder="1" applyAlignment="1" applyProtection="1">
      <alignment horizontal="center"/>
      <protection/>
    </xf>
    <xf numFmtId="0" fontId="2" fillId="33" borderId="0" xfId="0" applyFont="1" applyFill="1" applyBorder="1" applyAlignment="1" applyProtection="1">
      <alignment horizontal="center"/>
      <protection/>
    </xf>
    <xf numFmtId="0" fontId="2" fillId="33" borderId="10" xfId="0" applyFont="1" applyFill="1" applyBorder="1" applyAlignment="1" applyProtection="1">
      <alignment horizontal="center"/>
      <protection/>
    </xf>
    <xf numFmtId="0" fontId="2" fillId="33" borderId="27" xfId="0" applyFont="1" applyFill="1" applyBorder="1" applyAlignment="1" applyProtection="1">
      <alignment horizontal="center"/>
      <protection/>
    </xf>
    <xf numFmtId="0" fontId="2" fillId="33" borderId="12" xfId="0" applyFont="1" applyFill="1" applyBorder="1" applyAlignment="1" applyProtection="1">
      <alignment horizontal="center"/>
      <protection/>
    </xf>
    <xf numFmtId="0" fontId="2" fillId="33" borderId="14" xfId="0" applyFont="1" applyFill="1" applyBorder="1" applyAlignment="1" applyProtection="1">
      <alignment horizontal="center"/>
      <protection/>
    </xf>
    <xf numFmtId="0" fontId="40" fillId="34" borderId="0" xfId="0" applyFont="1" applyFill="1" applyBorder="1" applyAlignment="1">
      <alignment horizontal="center" vertical="center" wrapText="1"/>
    </xf>
    <xf numFmtId="0" fontId="40" fillId="34" borderId="12" xfId="0" applyFont="1" applyFill="1" applyBorder="1" applyAlignment="1">
      <alignment horizontal="center" vertical="center" wrapText="1"/>
    </xf>
    <xf numFmtId="0" fontId="1" fillId="33" borderId="16" xfId="0" applyFont="1" applyFill="1" applyBorder="1" applyAlignment="1" applyProtection="1">
      <alignment horizontal="center" vertical="center" wrapText="1"/>
      <protection/>
    </xf>
    <xf numFmtId="0" fontId="1" fillId="33" borderId="0" xfId="0" applyFont="1" applyFill="1" applyBorder="1" applyAlignment="1" applyProtection="1">
      <alignment horizontal="center" vertical="center" wrapText="1"/>
      <protection/>
    </xf>
    <xf numFmtId="0" fontId="20" fillId="33" borderId="10" xfId="0" applyFont="1" applyFill="1" applyBorder="1" applyAlignment="1" applyProtection="1">
      <alignment horizontal="center" vertical="center" wrapText="1"/>
      <protection/>
    </xf>
    <xf numFmtId="0" fontId="2" fillId="33" borderId="16" xfId="0" applyFont="1" applyFill="1" applyBorder="1" applyAlignment="1" applyProtection="1">
      <alignment horizontal="right" vertical="center"/>
      <protection/>
    </xf>
    <xf numFmtId="0" fontId="2" fillId="33" borderId="0" xfId="0" applyFont="1" applyFill="1" applyBorder="1" applyAlignment="1" applyProtection="1">
      <alignment horizontal="right" vertical="center"/>
      <protection/>
    </xf>
    <xf numFmtId="0" fontId="2" fillId="37" borderId="0" xfId="0" applyFont="1" applyFill="1" applyBorder="1" applyAlignment="1">
      <alignment vertical="center" wrapText="1"/>
    </xf>
    <xf numFmtId="0" fontId="2" fillId="33" borderId="10" xfId="0" applyFont="1" applyFill="1" applyBorder="1" applyAlignment="1">
      <alignment vertical="center" wrapText="1"/>
    </xf>
    <xf numFmtId="0" fontId="1" fillId="33" borderId="10" xfId="0" applyFont="1" applyFill="1" applyBorder="1" applyAlignment="1" applyProtection="1">
      <alignment horizontal="center" vertical="center" wrapText="1"/>
      <protection/>
    </xf>
    <xf numFmtId="0" fontId="1" fillId="34" borderId="25" xfId="0" applyFont="1" applyFill="1" applyBorder="1" applyAlignment="1" applyProtection="1">
      <alignment horizontal="center" vertical="center" wrapText="1" readingOrder="2"/>
      <protection/>
    </xf>
    <xf numFmtId="0" fontId="3" fillId="33" borderId="27"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xf numFmtId="0" fontId="1" fillId="33" borderId="18" xfId="0" applyFont="1" applyFill="1" applyBorder="1" applyAlignment="1" applyProtection="1">
      <alignment horizontal="center" vertical="center" wrapText="1"/>
      <protection/>
    </xf>
    <xf numFmtId="0" fontId="17" fillId="33" borderId="18" xfId="0" applyFont="1" applyFill="1" applyBorder="1" applyAlignment="1" applyProtection="1">
      <alignment/>
      <protection/>
    </xf>
    <xf numFmtId="0" fontId="23" fillId="33" borderId="39" xfId="42" applyFont="1" applyFill="1" applyBorder="1" applyAlignment="1" applyProtection="1">
      <alignment horizontal="center"/>
      <protection/>
    </xf>
    <xf numFmtId="0" fontId="38" fillId="33" borderId="17" xfId="42" applyFont="1" applyFill="1" applyBorder="1" applyAlignment="1" applyProtection="1">
      <alignment horizontal="center" vertical="top" wrapText="1"/>
      <protection/>
    </xf>
    <xf numFmtId="0" fontId="38" fillId="33" borderId="25" xfId="42" applyFont="1" applyFill="1" applyBorder="1" applyAlignment="1" applyProtection="1">
      <alignment horizontal="center" vertical="top" wrapText="1"/>
      <protection/>
    </xf>
    <xf numFmtId="0" fontId="38" fillId="33" borderId="22" xfId="42" applyFont="1" applyFill="1" applyBorder="1" applyAlignment="1" applyProtection="1">
      <alignment horizontal="center" vertical="top" wrapText="1"/>
      <protection/>
    </xf>
    <xf numFmtId="0" fontId="3" fillId="33" borderId="15"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49" fontId="2" fillId="33" borderId="10" xfId="0" applyNumberFormat="1" applyFont="1" applyFill="1" applyBorder="1" applyAlignment="1" applyProtection="1">
      <alignment horizontal="left" vertical="center"/>
      <protection/>
    </xf>
    <xf numFmtId="0" fontId="3" fillId="33" borderId="17" xfId="0" applyFont="1" applyFill="1" applyBorder="1" applyAlignment="1" applyProtection="1">
      <alignment horizontal="center" vertical="center" wrapText="1"/>
      <protection/>
    </xf>
    <xf numFmtId="0" fontId="3" fillId="33" borderId="25" xfId="0" applyFont="1" applyFill="1" applyBorder="1" applyAlignment="1" applyProtection="1">
      <alignment horizontal="center" vertical="center" wrapText="1"/>
      <protection/>
    </xf>
    <xf numFmtId="0" fontId="3" fillId="33" borderId="22" xfId="0" applyFont="1" applyFill="1" applyBorder="1" applyAlignment="1" applyProtection="1">
      <alignment horizontal="center" vertical="center" wrapText="1"/>
      <protection/>
    </xf>
    <xf numFmtId="0" fontId="2" fillId="33" borderId="16" xfId="0" applyFont="1" applyFill="1" applyBorder="1" applyAlignment="1" applyProtection="1">
      <alignment horizontal="left" vertical="center"/>
      <protection/>
    </xf>
    <xf numFmtId="0" fontId="2" fillId="33" borderId="16" xfId="0" applyFont="1" applyFill="1" applyBorder="1" applyAlignment="1" applyProtection="1">
      <alignment horizontal="left" vertical="center" wrapText="1"/>
      <protection/>
    </xf>
    <xf numFmtId="0" fontId="2" fillId="33" borderId="0" xfId="0" applyFont="1" applyFill="1" applyBorder="1" applyAlignment="1" applyProtection="1">
      <alignment horizontal="left" vertical="center" wrapText="1"/>
      <protection/>
    </xf>
    <xf numFmtId="0" fontId="2" fillId="33" borderId="10" xfId="0" applyFont="1" applyFill="1" applyBorder="1" applyAlignment="1" applyProtection="1">
      <alignment horizontal="left" vertical="center" wrapText="1"/>
      <protection/>
    </xf>
    <xf numFmtId="0" fontId="1" fillId="33" borderId="17" xfId="0" applyFont="1" applyFill="1" applyBorder="1" applyAlignment="1" applyProtection="1">
      <alignment horizontal="center" vertical="center"/>
      <protection/>
    </xf>
    <xf numFmtId="0" fontId="1" fillId="33" borderId="25" xfId="0" applyFont="1" applyFill="1" applyBorder="1" applyAlignment="1" applyProtection="1">
      <alignment horizontal="center" vertical="center"/>
      <protection/>
    </xf>
    <xf numFmtId="0" fontId="1" fillId="33" borderId="22" xfId="0" applyFont="1" applyFill="1" applyBorder="1" applyAlignment="1" applyProtection="1">
      <alignment horizontal="center" vertical="center"/>
      <protection/>
    </xf>
    <xf numFmtId="0" fontId="3" fillId="33" borderId="27" xfId="0" applyFont="1" applyFill="1" applyBorder="1" applyAlignment="1" applyProtection="1">
      <alignment horizontal="left" vertical="center" wrapText="1"/>
      <protection/>
    </xf>
    <xf numFmtId="0" fontId="3" fillId="33" borderId="12" xfId="0" applyFont="1" applyFill="1" applyBorder="1" applyAlignment="1" applyProtection="1">
      <alignment horizontal="left" vertical="center" wrapText="1"/>
      <protection/>
    </xf>
    <xf numFmtId="0" fontId="1" fillId="34" borderId="25" xfId="0" applyFont="1" applyFill="1" applyBorder="1" applyAlignment="1" applyProtection="1">
      <alignment horizontal="center" vertical="center" wrapText="1"/>
      <protection/>
    </xf>
    <xf numFmtId="0" fontId="3" fillId="33" borderId="0" xfId="0" applyFont="1" applyFill="1" applyBorder="1" applyAlignment="1" applyProtection="1">
      <alignment horizontal="right" wrapText="1"/>
      <protection/>
    </xf>
    <xf numFmtId="0" fontId="2" fillId="0" borderId="0" xfId="0" applyFont="1" applyBorder="1" applyAlignment="1" applyProtection="1">
      <alignment horizontal="right" wrapText="1"/>
      <protection/>
    </xf>
    <xf numFmtId="0" fontId="3" fillId="33" borderId="0" xfId="0" applyFont="1" applyFill="1" applyBorder="1" applyAlignment="1" applyProtection="1">
      <alignment horizontal="right" vertical="center" wrapText="1"/>
      <protection/>
    </xf>
    <xf numFmtId="49" fontId="2" fillId="33" borderId="17" xfId="0" applyNumberFormat="1" applyFont="1" applyFill="1" applyBorder="1" applyAlignment="1" applyProtection="1">
      <alignment horizontal="center" vertical="center"/>
      <protection locked="0"/>
    </xf>
    <xf numFmtId="49" fontId="2" fillId="33" borderId="25" xfId="0" applyNumberFormat="1" applyFont="1" applyFill="1" applyBorder="1" applyAlignment="1" applyProtection="1">
      <alignment horizontal="center" vertical="center"/>
      <protection locked="0"/>
    </xf>
    <xf numFmtId="49" fontId="2" fillId="33" borderId="22" xfId="0" applyNumberFormat="1" applyFont="1" applyFill="1" applyBorder="1" applyAlignment="1" applyProtection="1">
      <alignment horizontal="center" vertical="center"/>
      <protection locked="0"/>
    </xf>
    <xf numFmtId="49" fontId="8" fillId="33" borderId="0" xfId="42" applyNumberFormat="1" applyFill="1" applyBorder="1" applyAlignment="1" applyProtection="1">
      <alignment horizontal="left" vertical="center"/>
      <protection/>
    </xf>
    <xf numFmtId="49" fontId="39" fillId="33" borderId="0" xfId="42" applyNumberFormat="1" applyFont="1" applyFill="1" applyBorder="1" applyAlignment="1" applyProtection="1">
      <alignment horizontal="left" vertical="center"/>
      <protection/>
    </xf>
    <xf numFmtId="49" fontId="39" fillId="33" borderId="10" xfId="42" applyNumberFormat="1" applyFont="1" applyFill="1" applyBorder="1" applyAlignment="1" applyProtection="1">
      <alignment horizontal="left" vertical="center"/>
      <protection/>
    </xf>
    <xf numFmtId="0" fontId="15" fillId="33" borderId="12" xfId="42" applyFont="1" applyFill="1" applyBorder="1" applyAlignment="1" applyProtection="1">
      <alignment horizontal="left" vertical="center"/>
      <protection/>
    </xf>
    <xf numFmtId="0" fontId="15" fillId="33" borderId="14" xfId="42" applyFont="1" applyFill="1" applyBorder="1" applyAlignment="1" applyProtection="1">
      <alignment horizontal="left" vertical="center"/>
      <protection/>
    </xf>
    <xf numFmtId="0" fontId="3" fillId="34" borderId="0" xfId="0" applyFont="1" applyFill="1" applyBorder="1" applyAlignment="1" applyProtection="1">
      <alignment horizontal="center" vertical="center"/>
      <protection/>
    </xf>
    <xf numFmtId="0" fontId="3" fillId="33" borderId="11" xfId="0" applyFont="1" applyFill="1" applyBorder="1" applyAlignment="1" applyProtection="1">
      <alignment horizontal="left" vertical="center"/>
      <protection/>
    </xf>
    <xf numFmtId="0" fontId="3" fillId="33" borderId="13" xfId="0" applyFont="1" applyFill="1" applyBorder="1" applyAlignment="1" applyProtection="1">
      <alignment horizontal="left" vertical="center"/>
      <protection/>
    </xf>
    <xf numFmtId="0" fontId="3" fillId="34" borderId="25" xfId="0" applyFont="1" applyFill="1" applyBorder="1" applyAlignment="1" applyProtection="1">
      <alignment horizontal="center" vertical="center"/>
      <protection/>
    </xf>
    <xf numFmtId="0" fontId="26" fillId="33" borderId="16" xfId="0" applyFont="1" applyFill="1" applyBorder="1" applyAlignment="1" applyProtection="1">
      <alignment horizontal="left" vertical="center" wrapText="1"/>
      <protection/>
    </xf>
    <xf numFmtId="0" fontId="26" fillId="33" borderId="0" xfId="0" applyFont="1" applyFill="1" applyBorder="1" applyAlignment="1" applyProtection="1">
      <alignment horizontal="left" vertical="center" wrapText="1"/>
      <protection/>
    </xf>
    <xf numFmtId="0" fontId="26" fillId="33" borderId="10" xfId="0" applyFont="1" applyFill="1" applyBorder="1" applyAlignment="1" applyProtection="1">
      <alignment horizontal="left" vertical="center" wrapText="1"/>
      <protection/>
    </xf>
    <xf numFmtId="0" fontId="3" fillId="34" borderId="0" xfId="0" applyFont="1" applyFill="1" applyBorder="1" applyAlignment="1" applyProtection="1">
      <alignment horizontal="center" vertical="center" wrapText="1"/>
      <protection/>
    </xf>
    <xf numFmtId="0" fontId="16" fillId="34" borderId="18" xfId="0" applyFont="1" applyFill="1" applyBorder="1" applyAlignment="1" applyProtection="1">
      <alignment horizontal="right" vertical="center"/>
      <protection/>
    </xf>
    <xf numFmtId="0" fontId="16" fillId="0" borderId="18" xfId="0" applyFont="1" applyBorder="1" applyAlignment="1" applyProtection="1">
      <alignment horizontal="right" vertical="center"/>
      <protection/>
    </xf>
    <xf numFmtId="0" fontId="2" fillId="33" borderId="17" xfId="43" applyNumberFormat="1" applyFont="1" applyFill="1" applyBorder="1" applyAlignment="1" applyProtection="1">
      <alignment horizontal="center" vertical="center"/>
      <protection locked="0"/>
    </xf>
    <xf numFmtId="0" fontId="2" fillId="33" borderId="25" xfId="43" applyNumberFormat="1" applyFont="1" applyFill="1" applyBorder="1" applyAlignment="1" applyProtection="1">
      <alignment horizontal="center" vertical="center"/>
      <protection locked="0"/>
    </xf>
    <xf numFmtId="0" fontId="2" fillId="33" borderId="22" xfId="43" applyNumberFormat="1" applyFont="1" applyFill="1" applyBorder="1" applyAlignment="1" applyProtection="1">
      <alignment horizontal="center" vertical="center"/>
      <protection locked="0"/>
    </xf>
    <xf numFmtId="0" fontId="2" fillId="33" borderId="27" xfId="0" applyFont="1" applyFill="1" applyBorder="1" applyAlignment="1" applyProtection="1">
      <alignment horizontal="left" vertical="center"/>
      <protection/>
    </xf>
    <xf numFmtId="0" fontId="2" fillId="33" borderId="12" xfId="0" applyFont="1" applyFill="1" applyBorder="1" applyAlignment="1" applyProtection="1">
      <alignment horizontal="left" vertical="center"/>
      <protection/>
    </xf>
    <xf numFmtId="0" fontId="2" fillId="33" borderId="14" xfId="0" applyFont="1" applyFill="1" applyBorder="1" applyAlignment="1" applyProtection="1">
      <alignment horizontal="left" vertical="center"/>
      <protection/>
    </xf>
    <xf numFmtId="0" fontId="15" fillId="33" borderId="17" xfId="42" applyFont="1" applyFill="1" applyBorder="1" applyAlignment="1" applyProtection="1">
      <alignment horizontal="center" vertical="center"/>
      <protection/>
    </xf>
    <xf numFmtId="0" fontId="15" fillId="33" borderId="25" xfId="42" applyFont="1" applyFill="1" applyBorder="1" applyAlignment="1" applyProtection="1">
      <alignment horizontal="center" vertical="center"/>
      <protection/>
    </xf>
    <xf numFmtId="0" fontId="15" fillId="33" borderId="22" xfId="42" applyFont="1" applyFill="1" applyBorder="1" applyAlignment="1" applyProtection="1">
      <alignment horizontal="center" vertical="center"/>
      <protection/>
    </xf>
    <xf numFmtId="0" fontId="2" fillId="33" borderId="15" xfId="0" applyFont="1" applyFill="1" applyBorder="1" applyAlignment="1" applyProtection="1">
      <alignment horizontal="left" vertical="center" wrapText="1"/>
      <protection/>
    </xf>
    <xf numFmtId="0" fontId="2" fillId="33" borderId="11" xfId="0" applyFont="1" applyFill="1" applyBorder="1" applyAlignment="1" applyProtection="1">
      <alignment horizontal="left" vertical="center" wrapText="1"/>
      <protection/>
    </xf>
    <xf numFmtId="0" fontId="2" fillId="33" borderId="13" xfId="0" applyFont="1" applyFill="1" applyBorder="1" applyAlignment="1" applyProtection="1">
      <alignment horizontal="left" vertical="center" wrapText="1"/>
      <protection/>
    </xf>
    <xf numFmtId="0" fontId="8" fillId="33" borderId="17" xfId="42" applyFont="1" applyFill="1" applyBorder="1" applyAlignment="1" applyProtection="1">
      <alignment horizontal="center" vertical="center"/>
      <protection/>
    </xf>
    <xf numFmtId="0" fontId="8" fillId="33" borderId="25" xfId="42" applyFont="1" applyFill="1" applyBorder="1" applyAlignment="1" applyProtection="1">
      <alignment horizontal="center" vertical="center"/>
      <protection/>
    </xf>
    <xf numFmtId="0" fontId="8" fillId="33" borderId="22" xfId="42" applyFont="1" applyFill="1" applyBorder="1" applyAlignment="1" applyProtection="1">
      <alignment horizontal="center" vertical="center"/>
      <protection/>
    </xf>
    <xf numFmtId="195" fontId="15" fillId="33" borderId="0" xfId="42" applyNumberFormat="1" applyFont="1" applyFill="1" applyBorder="1" applyAlignment="1" applyProtection="1">
      <alignment horizontal="left" vertical="center"/>
      <protection/>
    </xf>
    <xf numFmtId="195" fontId="15" fillId="33" borderId="10" xfId="42" applyNumberFormat="1" applyFont="1" applyFill="1" applyBorder="1" applyAlignment="1" applyProtection="1">
      <alignment horizontal="left" vertical="center"/>
      <protection/>
    </xf>
    <xf numFmtId="0" fontId="21" fillId="33" borderId="15" xfId="0" applyFont="1" applyFill="1" applyBorder="1" applyAlignment="1" applyProtection="1">
      <alignment horizontal="left" vertical="center"/>
      <protection/>
    </xf>
    <xf numFmtId="0" fontId="21" fillId="33" borderId="11" xfId="0" applyFont="1" applyFill="1" applyBorder="1" applyAlignment="1" applyProtection="1">
      <alignment horizontal="left" vertical="center"/>
      <protection/>
    </xf>
    <xf numFmtId="0" fontId="21" fillId="33" borderId="13" xfId="0" applyFont="1" applyFill="1" applyBorder="1" applyAlignment="1" applyProtection="1">
      <alignment horizontal="left" vertical="center"/>
      <protection/>
    </xf>
    <xf numFmtId="0" fontId="32" fillId="33" borderId="23" xfId="0" applyFont="1" applyFill="1" applyBorder="1" applyAlignment="1">
      <alignment horizontal="center" vertical="center" wrapText="1"/>
    </xf>
    <xf numFmtId="0" fontId="32" fillId="33" borderId="24" xfId="0" applyFont="1" applyFill="1" applyBorder="1" applyAlignment="1">
      <alignment horizontal="center" vertical="center" wrapText="1"/>
    </xf>
    <xf numFmtId="0" fontId="31" fillId="33" borderId="17" xfId="0" applyFont="1" applyFill="1" applyBorder="1" applyAlignment="1">
      <alignment horizontal="center" vertical="center" wrapText="1"/>
    </xf>
    <xf numFmtId="0" fontId="31" fillId="33" borderId="25" xfId="0" applyFont="1" applyFill="1" applyBorder="1" applyAlignment="1">
      <alignment horizontal="center" vertical="center" wrapText="1"/>
    </xf>
    <xf numFmtId="0" fontId="31" fillId="33" borderId="22" xfId="0" applyFont="1" applyFill="1" applyBorder="1" applyAlignment="1">
      <alignment horizontal="center" vertical="center" wrapText="1"/>
    </xf>
    <xf numFmtId="1" fontId="32" fillId="0" borderId="17" xfId="0" applyNumberFormat="1" applyFont="1" applyFill="1" applyBorder="1" applyAlignment="1">
      <alignment horizontal="center" vertical="center" wrapText="1"/>
    </xf>
    <xf numFmtId="1" fontId="32" fillId="0" borderId="25" xfId="0" applyNumberFormat="1" applyFont="1" applyFill="1" applyBorder="1" applyAlignment="1">
      <alignment horizontal="center" vertical="center" wrapText="1"/>
    </xf>
    <xf numFmtId="1" fontId="32" fillId="0" borderId="22" xfId="0" applyNumberFormat="1" applyFont="1" applyFill="1" applyBorder="1" applyAlignment="1">
      <alignment horizontal="center" vertical="center" wrapText="1"/>
    </xf>
    <xf numFmtId="0" fontId="34" fillId="33" borderId="15" xfId="0" applyFont="1" applyFill="1" applyBorder="1" applyAlignment="1">
      <alignment horizontal="center" vertical="center"/>
    </xf>
    <xf numFmtId="0" fontId="34" fillId="33" borderId="11" xfId="0" applyFont="1" applyFill="1" applyBorder="1" applyAlignment="1">
      <alignment horizontal="center" vertical="center"/>
    </xf>
    <xf numFmtId="0" fontId="34" fillId="33" borderId="13" xfId="0" applyFont="1" applyFill="1" applyBorder="1" applyAlignment="1">
      <alignment horizontal="center" vertical="center"/>
    </xf>
    <xf numFmtId="0" fontId="33" fillId="37" borderId="27" xfId="0" applyFont="1" applyFill="1" applyBorder="1" applyAlignment="1">
      <alignment horizontal="center"/>
    </xf>
    <xf numFmtId="0" fontId="33" fillId="37" borderId="12" xfId="0" applyFont="1" applyFill="1" applyBorder="1" applyAlignment="1">
      <alignment horizontal="center"/>
    </xf>
    <xf numFmtId="0" fontId="33" fillId="37" borderId="14" xfId="0" applyFont="1" applyFill="1" applyBorder="1" applyAlignment="1">
      <alignment horizontal="center"/>
    </xf>
    <xf numFmtId="1" fontId="32" fillId="33" borderId="27" xfId="0" applyNumberFormat="1" applyFont="1" applyFill="1" applyBorder="1" applyAlignment="1">
      <alignment horizontal="center" vertical="center" wrapText="1"/>
    </xf>
    <xf numFmtId="1" fontId="32" fillId="33" borderId="12" xfId="0" applyNumberFormat="1" applyFont="1" applyFill="1" applyBorder="1" applyAlignment="1">
      <alignment horizontal="center" vertical="center" wrapText="1"/>
    </xf>
    <xf numFmtId="1" fontId="32" fillId="33" borderId="14" xfId="0" applyNumberFormat="1" applyFont="1" applyFill="1" applyBorder="1" applyAlignment="1">
      <alignment horizontal="center" vertical="center" wrapText="1"/>
    </xf>
    <xf numFmtId="0" fontId="34" fillId="33" borderId="15" xfId="0" applyFont="1" applyFill="1" applyBorder="1" applyAlignment="1">
      <alignment horizontal="center"/>
    </xf>
    <xf numFmtId="0" fontId="34" fillId="33" borderId="11" xfId="0" applyFont="1" applyFill="1" applyBorder="1" applyAlignment="1">
      <alignment horizontal="center"/>
    </xf>
    <xf numFmtId="0" fontId="33" fillId="37" borderId="17" xfId="0" applyFont="1" applyFill="1" applyBorder="1" applyAlignment="1">
      <alignment horizontal="center"/>
    </xf>
    <xf numFmtId="0" fontId="33" fillId="37" borderId="25" xfId="0" applyFont="1" applyFill="1" applyBorder="1" applyAlignment="1">
      <alignment horizontal="center"/>
    </xf>
    <xf numFmtId="0" fontId="33" fillId="37" borderId="22" xfId="0" applyFont="1" applyFill="1" applyBorder="1" applyAlignment="1">
      <alignment horizontal="center"/>
    </xf>
    <xf numFmtId="1" fontId="32" fillId="33" borderId="17" xfId="0" applyNumberFormat="1" applyFont="1" applyFill="1" applyBorder="1" applyAlignment="1">
      <alignment horizontal="center" vertical="center" wrapText="1"/>
    </xf>
    <xf numFmtId="1" fontId="32" fillId="33" borderId="25" xfId="0" applyNumberFormat="1" applyFont="1" applyFill="1" applyBorder="1" applyAlignment="1">
      <alignment horizontal="center" vertical="center" wrapText="1"/>
    </xf>
    <xf numFmtId="1" fontId="32" fillId="37" borderId="22" xfId="0" applyNumberFormat="1" applyFont="1" applyFill="1" applyBorder="1" applyAlignment="1">
      <alignment horizontal="center" vertical="center" wrapText="1"/>
    </xf>
    <xf numFmtId="49" fontId="32" fillId="33" borderId="23" xfId="0" applyNumberFormat="1" applyFont="1" applyFill="1" applyBorder="1" applyAlignment="1">
      <alignment horizontal="center" vertical="center" wrapText="1"/>
    </xf>
    <xf numFmtId="49" fontId="32" fillId="33" borderId="24" xfId="0" applyNumberFormat="1" applyFont="1" applyFill="1" applyBorder="1" applyAlignment="1">
      <alignment horizontal="center" vertical="center" wrapText="1"/>
    </xf>
    <xf numFmtId="49" fontId="32" fillId="39" borderId="17" xfId="0" applyNumberFormat="1" applyFont="1" applyFill="1" applyBorder="1" applyAlignment="1">
      <alignment horizontal="center" wrapText="1"/>
    </xf>
    <xf numFmtId="49" fontId="32" fillId="39" borderId="25" xfId="0" applyNumberFormat="1" applyFont="1" applyFill="1" applyBorder="1" applyAlignment="1">
      <alignment horizontal="center" wrapText="1"/>
    </xf>
    <xf numFmtId="49" fontId="32" fillId="39" borderId="22" xfId="0" applyNumberFormat="1" applyFont="1" applyFill="1" applyBorder="1" applyAlignment="1">
      <alignment horizontal="center" wrapText="1"/>
    </xf>
    <xf numFmtId="0" fontId="7" fillId="34" borderId="18" xfId="0" applyFont="1" applyFill="1" applyBorder="1" applyAlignment="1">
      <alignment horizontal="right" vertical="center" wrapText="1"/>
    </xf>
    <xf numFmtId="0" fontId="7" fillId="0" borderId="18" xfId="0" applyFont="1" applyBorder="1" applyAlignment="1">
      <alignment horizontal="right" vertical="center" wrapText="1"/>
    </xf>
    <xf numFmtId="0" fontId="32" fillId="33" borderId="15" xfId="0" applyFont="1" applyFill="1" applyBorder="1" applyAlignment="1">
      <alignment horizontal="center" wrapText="1"/>
    </xf>
    <xf numFmtId="0" fontId="32" fillId="33" borderId="11" xfId="0" applyFont="1" applyFill="1" applyBorder="1" applyAlignment="1">
      <alignment horizontal="center" wrapText="1"/>
    </xf>
    <xf numFmtId="0" fontId="32" fillId="33" borderId="13" xfId="0" applyFont="1" applyFill="1" applyBorder="1" applyAlignment="1">
      <alignment horizontal="center" wrapText="1"/>
    </xf>
    <xf numFmtId="0" fontId="31" fillId="39" borderId="15" xfId="0" applyFont="1" applyFill="1" applyBorder="1" applyAlignment="1">
      <alignment horizontal="center" wrapText="1"/>
    </xf>
    <xf numFmtId="0" fontId="31" fillId="39" borderId="11" xfId="0" applyFont="1" applyFill="1" applyBorder="1" applyAlignment="1">
      <alignment horizontal="center" wrapText="1"/>
    </xf>
    <xf numFmtId="0" fontId="31" fillId="39" borderId="13" xfId="0" applyFont="1" applyFill="1" applyBorder="1" applyAlignment="1">
      <alignment horizontal="center" wrapText="1"/>
    </xf>
    <xf numFmtId="1" fontId="31" fillId="33" borderId="17" xfId="0" applyNumberFormat="1" applyFont="1" applyFill="1" applyBorder="1" applyAlignment="1">
      <alignment horizontal="center" vertical="center" wrapText="1"/>
    </xf>
    <xf numFmtId="1" fontId="31" fillId="33" borderId="25" xfId="0" applyNumberFormat="1" applyFont="1" applyFill="1" applyBorder="1" applyAlignment="1">
      <alignment horizontal="center" vertical="center" wrapText="1"/>
    </xf>
    <xf numFmtId="1" fontId="31" fillId="33" borderId="22" xfId="0" applyNumberFormat="1" applyFont="1" applyFill="1" applyBorder="1" applyAlignment="1">
      <alignment horizontal="center" vertical="center" wrapText="1"/>
    </xf>
    <xf numFmtId="0" fontId="31" fillId="39" borderId="15" xfId="0" applyFont="1" applyFill="1" applyBorder="1" applyAlignment="1">
      <alignment horizontal="center" vertical="center" wrapText="1"/>
    </xf>
    <xf numFmtId="0" fontId="31" fillId="39" borderId="11" xfId="0" applyFont="1" applyFill="1" applyBorder="1" applyAlignment="1">
      <alignment horizontal="center" vertical="center" wrapText="1"/>
    </xf>
    <xf numFmtId="0" fontId="31" fillId="39" borderId="13" xfId="0" applyFont="1" applyFill="1" applyBorder="1" applyAlignment="1">
      <alignment horizontal="center" vertical="center" wrapText="1"/>
    </xf>
    <xf numFmtId="1" fontId="31" fillId="0" borderId="17" xfId="0" applyNumberFormat="1" applyFont="1" applyBorder="1" applyAlignment="1">
      <alignment horizontal="center"/>
    </xf>
    <xf numFmtId="1" fontId="31" fillId="0" borderId="25" xfId="0" applyNumberFormat="1" applyFont="1" applyBorder="1" applyAlignment="1">
      <alignment horizontal="center"/>
    </xf>
    <xf numFmtId="1" fontId="31" fillId="0" borderId="22" xfId="0" applyNumberFormat="1" applyFont="1" applyBorder="1" applyAlignment="1">
      <alignment horizontal="center"/>
    </xf>
    <xf numFmtId="0" fontId="37" fillId="37" borderId="17" xfId="0" applyFont="1" applyFill="1" applyBorder="1" applyAlignment="1">
      <alignment horizontal="center" wrapText="1"/>
    </xf>
    <xf numFmtId="0" fontId="37" fillId="37" borderId="25" xfId="0" applyFont="1" applyFill="1" applyBorder="1" applyAlignment="1">
      <alignment horizontal="center" wrapText="1"/>
    </xf>
    <xf numFmtId="0" fontId="37" fillId="37" borderId="22" xfId="0" applyFont="1" applyFill="1" applyBorder="1" applyAlignment="1">
      <alignment horizontal="center" wrapText="1"/>
    </xf>
    <xf numFmtId="0" fontId="32" fillId="33" borderId="17" xfId="0" applyFont="1" applyFill="1" applyBorder="1" applyAlignment="1">
      <alignment horizontal="center" wrapText="1"/>
    </xf>
    <xf numFmtId="0" fontId="32" fillId="37" borderId="25" xfId="0" applyFont="1" applyFill="1" applyBorder="1" applyAlignment="1">
      <alignment horizontal="center" wrapText="1"/>
    </xf>
    <xf numFmtId="0" fontId="32" fillId="37" borderId="22" xfId="0" applyFont="1" applyFill="1" applyBorder="1" applyAlignment="1">
      <alignment horizontal="center" wrapText="1"/>
    </xf>
    <xf numFmtId="0" fontId="33" fillId="0" borderId="17" xfId="0" applyFont="1" applyFill="1" applyBorder="1" applyAlignment="1">
      <alignment horizontal="center" wrapText="1"/>
    </xf>
    <xf numFmtId="0" fontId="32" fillId="0" borderId="25" xfId="0" applyFont="1" applyFill="1" applyBorder="1" applyAlignment="1">
      <alignment horizontal="center" wrapText="1"/>
    </xf>
    <xf numFmtId="0" fontId="32" fillId="0" borderId="22" xfId="0" applyFont="1" applyFill="1" applyBorder="1" applyAlignment="1">
      <alignment horizontal="center" wrapText="1"/>
    </xf>
    <xf numFmtId="0" fontId="83" fillId="37" borderId="17" xfId="0" applyFont="1" applyFill="1" applyBorder="1" applyAlignment="1">
      <alignment horizontal="center" wrapText="1"/>
    </xf>
    <xf numFmtId="0" fontId="83" fillId="37" borderId="25" xfId="0" applyFont="1" applyFill="1" applyBorder="1" applyAlignment="1">
      <alignment horizontal="center" wrapText="1"/>
    </xf>
    <xf numFmtId="0" fontId="83" fillId="37" borderId="22" xfId="0" applyFont="1" applyFill="1" applyBorder="1" applyAlignment="1">
      <alignment horizontal="center" wrapText="1"/>
    </xf>
    <xf numFmtId="49" fontId="32" fillId="33" borderId="15" xfId="0" applyNumberFormat="1" applyFont="1" applyFill="1" applyBorder="1" applyAlignment="1">
      <alignment horizontal="center" wrapText="1"/>
    </xf>
    <xf numFmtId="49" fontId="32" fillId="33" borderId="16" xfId="0" applyNumberFormat="1" applyFont="1" applyFill="1" applyBorder="1" applyAlignment="1">
      <alignment horizontal="center" wrapText="1"/>
    </xf>
    <xf numFmtId="0" fontId="34" fillId="33" borderId="17" xfId="0" applyFont="1" applyFill="1" applyBorder="1" applyAlignment="1">
      <alignment horizontal="center" vertical="center"/>
    </xf>
    <xf numFmtId="0" fontId="34" fillId="33" borderId="25" xfId="0" applyFont="1" applyFill="1" applyBorder="1" applyAlignment="1">
      <alignment horizontal="center" vertical="center"/>
    </xf>
    <xf numFmtId="0" fontId="34" fillId="33" borderId="22" xfId="0" applyFont="1" applyFill="1" applyBorder="1" applyAlignment="1">
      <alignment horizontal="center" vertical="center"/>
    </xf>
    <xf numFmtId="0" fontId="31" fillId="33" borderId="17" xfId="0" applyFont="1" applyFill="1" applyBorder="1" applyAlignment="1">
      <alignment horizontal="center" wrapText="1"/>
    </xf>
    <xf numFmtId="0" fontId="31" fillId="33" borderId="25" xfId="0" applyFont="1" applyFill="1" applyBorder="1" applyAlignment="1">
      <alignment horizontal="center" wrapText="1"/>
    </xf>
    <xf numFmtId="0" fontId="31" fillId="33" borderId="22" xfId="0" applyFont="1" applyFill="1" applyBorder="1" applyAlignment="1">
      <alignment horizontal="center" wrapText="1"/>
    </xf>
    <xf numFmtId="0" fontId="7" fillId="33" borderId="15"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15" xfId="0" applyFont="1" applyFill="1" applyBorder="1" applyAlignment="1">
      <alignment horizontal="center"/>
    </xf>
    <xf numFmtId="0" fontId="7" fillId="33" borderId="11" xfId="0" applyFont="1" applyFill="1" applyBorder="1" applyAlignment="1">
      <alignment horizontal="center"/>
    </xf>
    <xf numFmtId="0" fontId="7" fillId="33" borderId="0" xfId="0" applyFont="1" applyFill="1" applyBorder="1" applyAlignment="1">
      <alignment horizontal="right" wrapText="1"/>
    </xf>
    <xf numFmtId="195" fontId="31" fillId="33" borderId="18" xfId="0" applyNumberFormat="1" applyFont="1" applyFill="1" applyBorder="1" applyAlignment="1" applyProtection="1">
      <alignment horizontal="center" vertical="center"/>
      <protection locked="0"/>
    </xf>
    <xf numFmtId="0" fontId="16" fillId="33" borderId="11" xfId="0" applyFont="1" applyFill="1" applyBorder="1" applyAlignment="1">
      <alignment horizontal="left" vertical="center"/>
    </xf>
    <xf numFmtId="0" fontId="16" fillId="33" borderId="13" xfId="0" applyFont="1" applyFill="1" applyBorder="1" applyAlignment="1">
      <alignment horizontal="left" vertical="center"/>
    </xf>
    <xf numFmtId="0" fontId="17" fillId="33" borderId="0" xfId="0" applyFont="1" applyFill="1" applyBorder="1" applyAlignment="1">
      <alignment horizontal="left" vertical="center"/>
    </xf>
    <xf numFmtId="0" fontId="17" fillId="33" borderId="10" xfId="0" applyFont="1" applyFill="1" applyBorder="1" applyAlignment="1">
      <alignment horizontal="left" vertical="center"/>
    </xf>
    <xf numFmtId="49" fontId="17" fillId="33" borderId="0" xfId="0" applyNumberFormat="1" applyFont="1" applyFill="1" applyBorder="1" applyAlignment="1">
      <alignment horizontal="left" vertical="center"/>
    </xf>
    <xf numFmtId="49" fontId="17" fillId="33" borderId="10" xfId="0" applyNumberFormat="1" applyFont="1" applyFill="1" applyBorder="1" applyAlignment="1">
      <alignment horizontal="left" vertical="center"/>
    </xf>
    <xf numFmtId="0" fontId="23" fillId="33" borderId="12" xfId="42" applyFont="1" applyFill="1" applyBorder="1" applyAlignment="1" applyProtection="1">
      <alignment horizontal="left" vertical="center"/>
      <protection/>
    </xf>
    <xf numFmtId="0" fontId="23" fillId="33" borderId="14" xfId="42" applyFont="1" applyFill="1" applyBorder="1" applyAlignment="1" applyProtection="1">
      <alignment horizontal="left" vertical="center"/>
      <protection/>
    </xf>
    <xf numFmtId="0" fontId="31" fillId="0" borderId="18" xfId="0" applyFont="1" applyBorder="1" applyAlignment="1">
      <alignment wrapText="1"/>
    </xf>
    <xf numFmtId="0" fontId="10" fillId="35" borderId="23" xfId="0" applyFont="1" applyFill="1" applyBorder="1" applyAlignment="1" applyProtection="1">
      <alignment horizontal="center" vertical="center" wrapText="1"/>
      <protection/>
    </xf>
    <xf numFmtId="0" fontId="10" fillId="35" borderId="26" xfId="0" applyFont="1" applyFill="1" applyBorder="1" applyAlignment="1" applyProtection="1">
      <alignment horizontal="center" vertical="center" wrapText="1"/>
      <protection/>
    </xf>
    <xf numFmtId="0" fontId="10" fillId="35" borderId="15" xfId="0" applyFont="1" applyFill="1" applyBorder="1" applyAlignment="1" applyProtection="1">
      <alignment horizontal="center" vertical="center" wrapText="1"/>
      <protection/>
    </xf>
    <xf numFmtId="0" fontId="10" fillId="35" borderId="11"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5" borderId="27" xfId="0" applyFont="1" applyFill="1" applyBorder="1" applyAlignment="1" applyProtection="1">
      <alignment horizontal="center" vertical="center" wrapText="1"/>
      <protection/>
    </xf>
    <xf numFmtId="0" fontId="10" fillId="35" borderId="12" xfId="0" applyFont="1" applyFill="1" applyBorder="1" applyAlignment="1" applyProtection="1">
      <alignment horizontal="center" vertical="center" wrapText="1"/>
      <protection/>
    </xf>
    <xf numFmtId="0" fontId="10" fillId="35" borderId="14" xfId="0" applyFont="1" applyFill="1" applyBorder="1" applyAlignment="1" applyProtection="1">
      <alignment horizontal="center" vertical="center" wrapText="1"/>
      <protection/>
    </xf>
    <xf numFmtId="0" fontId="10" fillId="35" borderId="17" xfId="0" applyFont="1" applyFill="1" applyBorder="1" applyAlignment="1" applyProtection="1">
      <alignment horizontal="center" vertical="center" wrapText="1"/>
      <protection/>
    </xf>
    <xf numFmtId="0" fontId="10" fillId="35" borderId="25" xfId="0" applyFont="1" applyFill="1" applyBorder="1" applyAlignment="1" applyProtection="1">
      <alignment horizontal="center" vertical="center" wrapText="1"/>
      <protection/>
    </xf>
    <xf numFmtId="0" fontId="10" fillId="35" borderId="22" xfId="0" applyFont="1" applyFill="1" applyBorder="1" applyAlignment="1" applyProtection="1">
      <alignment horizontal="center" vertical="center" wrapText="1"/>
      <protection/>
    </xf>
    <xf numFmtId="49" fontId="35" fillId="35" borderId="17" xfId="0" applyNumberFormat="1" applyFont="1" applyFill="1" applyBorder="1" applyAlignment="1">
      <alignment horizontal="center" wrapText="1"/>
    </xf>
    <xf numFmtId="49" fontId="35" fillId="35" borderId="25" xfId="0" applyNumberFormat="1" applyFont="1" applyFill="1" applyBorder="1" applyAlignment="1">
      <alignment horizontal="center" wrapText="1"/>
    </xf>
    <xf numFmtId="49" fontId="35" fillId="35" borderId="22" xfId="0" applyNumberFormat="1" applyFont="1" applyFill="1" applyBorder="1" applyAlignment="1">
      <alignment horizontal="center" wrapText="1"/>
    </xf>
    <xf numFmtId="0" fontId="7" fillId="34" borderId="17" xfId="0" applyFont="1" applyFill="1" applyBorder="1" applyAlignment="1">
      <alignment horizontal="center" vertical="center" wrapText="1"/>
    </xf>
    <xf numFmtId="0" fontId="24" fillId="34" borderId="25" xfId="0" applyFont="1" applyFill="1" applyBorder="1" applyAlignment="1">
      <alignment horizontal="center" vertical="center" wrapText="1"/>
    </xf>
    <xf numFmtId="0" fontId="24" fillId="34" borderId="22" xfId="0" applyFont="1" applyFill="1" applyBorder="1" applyAlignment="1">
      <alignment horizontal="center" vertical="center" wrapText="1"/>
    </xf>
    <xf numFmtId="0" fontId="22" fillId="33" borderId="23" xfId="0" applyFont="1" applyFill="1" applyBorder="1" applyAlignment="1">
      <alignment horizontal="center"/>
    </xf>
    <xf numFmtId="0" fontId="22" fillId="33" borderId="26" xfId="0" applyFont="1" applyFill="1" applyBorder="1" applyAlignment="1">
      <alignment horizontal="center"/>
    </xf>
    <xf numFmtId="0" fontId="3" fillId="34" borderId="0" xfId="0" applyFont="1" applyFill="1" applyBorder="1" applyAlignment="1">
      <alignment horizontal="center" vertical="center" wrapText="1"/>
    </xf>
    <xf numFmtId="0" fontId="41" fillId="33" borderId="17" xfId="0" applyFont="1" applyFill="1" applyBorder="1" applyAlignment="1">
      <alignment horizontal="center" vertical="center" wrapText="1"/>
    </xf>
    <xf numFmtId="0" fontId="42" fillId="33" borderId="25" xfId="0" applyFont="1" applyFill="1" applyBorder="1" applyAlignment="1">
      <alignment horizontal="center" wrapText="1"/>
    </xf>
    <xf numFmtId="0" fontId="42" fillId="33" borderId="22" xfId="0" applyFont="1" applyFill="1" applyBorder="1" applyAlignment="1">
      <alignment horizontal="center" wrapText="1"/>
    </xf>
    <xf numFmtId="0" fontId="7" fillId="33" borderId="0" xfId="0" applyFont="1" applyFill="1" applyBorder="1" applyAlignment="1">
      <alignment horizontal="right" vertical="center" wrapText="1"/>
    </xf>
    <xf numFmtId="0" fontId="14" fillId="34" borderId="12" xfId="0" applyFont="1" applyFill="1" applyBorder="1" applyAlignment="1">
      <alignment horizontal="center" vertical="center" wrapText="1"/>
    </xf>
    <xf numFmtId="0" fontId="13" fillId="0" borderId="12" xfId="0" applyFont="1" applyBorder="1" applyAlignment="1">
      <alignment horizontal="center" vertical="center" wrapText="1"/>
    </xf>
    <xf numFmtId="0" fontId="31" fillId="33" borderId="18" xfId="0" applyFont="1" applyFill="1" applyBorder="1" applyAlignment="1" applyProtection="1">
      <alignment horizontal="center" vertical="center"/>
      <protection locked="0"/>
    </xf>
    <xf numFmtId="0" fontId="10" fillId="35" borderId="18" xfId="0" applyFont="1" applyFill="1" applyBorder="1" applyAlignment="1" applyProtection="1">
      <alignment horizontal="center" vertical="center" wrapText="1"/>
      <protection/>
    </xf>
    <xf numFmtId="49" fontId="30" fillId="33" borderId="0" xfId="42" applyNumberFormat="1" applyFont="1" applyFill="1" applyBorder="1" applyAlignment="1" applyProtection="1">
      <alignment horizontal="left" vertical="center"/>
      <protection/>
    </xf>
    <xf numFmtId="49" fontId="30" fillId="33" borderId="10" xfId="42" applyNumberFormat="1" applyFont="1" applyFill="1" applyBorder="1" applyAlignment="1" applyProtection="1">
      <alignment horizontal="left" vertical="center"/>
      <protection/>
    </xf>
    <xf numFmtId="0" fontId="1" fillId="33" borderId="0" xfId="0" applyFont="1" applyFill="1" applyBorder="1" applyAlignment="1">
      <alignment horizontal="left"/>
    </xf>
    <xf numFmtId="0" fontId="1" fillId="34" borderId="0" xfId="0" applyFont="1" applyFill="1" applyBorder="1" applyAlignment="1">
      <alignment horizontal="center" vertical="center" wrapText="1"/>
    </xf>
    <xf numFmtId="3" fontId="32" fillId="33" borderId="17" xfId="0" applyNumberFormat="1" applyFont="1" applyFill="1" applyBorder="1" applyAlignment="1">
      <alignment horizontal="center" vertical="center" wrapText="1"/>
    </xf>
    <xf numFmtId="0" fontId="32" fillId="33" borderId="25" xfId="0" applyFont="1" applyFill="1" applyBorder="1" applyAlignment="1">
      <alignment horizontal="center" vertical="center" wrapText="1"/>
    </xf>
    <xf numFmtId="0" fontId="32" fillId="37" borderId="22" xfId="0" applyFont="1" applyFill="1" applyBorder="1" applyAlignment="1">
      <alignment horizontal="center" vertical="center" wrapText="1"/>
    </xf>
    <xf numFmtId="0" fontId="8" fillId="33" borderId="17" xfId="42" applyFill="1" applyBorder="1" applyAlignment="1" applyProtection="1">
      <alignment horizontal="center" vertical="center"/>
      <protection/>
    </xf>
    <xf numFmtId="0" fontId="8" fillId="33" borderId="25" xfId="42" applyFill="1" applyBorder="1" applyAlignment="1" applyProtection="1">
      <alignment horizontal="center" vertical="center"/>
      <protection/>
    </xf>
    <xf numFmtId="0" fontId="8" fillId="33" borderId="22" xfId="42" applyFill="1" applyBorder="1" applyAlignment="1" applyProtection="1">
      <alignment/>
      <protection/>
    </xf>
    <xf numFmtId="0" fontId="29" fillId="33" borderId="17" xfId="0" applyFont="1" applyFill="1" applyBorder="1" applyAlignment="1" applyProtection="1">
      <alignment horizontal="center" vertical="center" wrapText="1"/>
      <protection/>
    </xf>
    <xf numFmtId="0" fontId="29" fillId="33" borderId="25" xfId="0" applyFont="1" applyFill="1" applyBorder="1" applyAlignment="1" applyProtection="1">
      <alignment horizontal="center" vertical="center" wrapText="1"/>
      <protection/>
    </xf>
    <xf numFmtId="0" fontId="29" fillId="33" borderId="22" xfId="0" applyFont="1" applyFill="1" applyBorder="1" applyAlignment="1" applyProtection="1">
      <alignment horizontal="center" vertical="center" wrapText="1"/>
      <protection/>
    </xf>
    <xf numFmtId="0" fontId="34" fillId="33" borderId="17" xfId="0" applyFont="1" applyFill="1" applyBorder="1" applyAlignment="1">
      <alignment horizontal="right" vertical="center" wrapText="1"/>
    </xf>
    <xf numFmtId="0" fontId="0" fillId="0" borderId="25" xfId="0" applyBorder="1" applyAlignment="1">
      <alignment/>
    </xf>
    <xf numFmtId="0" fontId="36" fillId="33" borderId="25" xfId="42" applyFont="1" applyFill="1" applyBorder="1" applyAlignment="1" applyProtection="1">
      <alignment horizontal="left" vertical="center" wrapText="1"/>
      <protection/>
    </xf>
    <xf numFmtId="0" fontId="0" fillId="0" borderId="22" xfId="0" applyBorder="1" applyAlignment="1">
      <alignment/>
    </xf>
    <xf numFmtId="0" fontId="2" fillId="34" borderId="0" xfId="0" applyFont="1" applyFill="1" applyBorder="1" applyAlignment="1">
      <alignment horizontal="center"/>
    </xf>
    <xf numFmtId="0" fontId="32" fillId="33" borderId="18" xfId="0" applyFont="1" applyFill="1" applyBorder="1" applyAlignment="1">
      <alignment horizontal="center" vertical="center" wrapText="1"/>
    </xf>
    <xf numFmtId="49" fontId="32" fillId="33" borderId="18" xfId="0" applyNumberFormat="1" applyFont="1" applyFill="1" applyBorder="1" applyAlignment="1">
      <alignment horizontal="center" vertical="center" wrapText="1"/>
    </xf>
    <xf numFmtId="0" fontId="31" fillId="39" borderId="17" xfId="0" applyFont="1" applyFill="1" applyBorder="1" applyAlignment="1">
      <alignment horizontal="center" wrapText="1"/>
    </xf>
    <xf numFmtId="0" fontId="31" fillId="39" borderId="25" xfId="0" applyFont="1" applyFill="1" applyBorder="1" applyAlignment="1">
      <alignment horizontal="center" wrapText="1"/>
    </xf>
    <xf numFmtId="0" fontId="31" fillId="39" borderId="22" xfId="0" applyFont="1" applyFill="1" applyBorder="1" applyAlignment="1">
      <alignment horizontal="center" wrapText="1"/>
    </xf>
    <xf numFmtId="0" fontId="31" fillId="39" borderId="17" xfId="0" applyFont="1" applyFill="1" applyBorder="1" applyAlignment="1">
      <alignment horizontal="center" vertical="center" wrapText="1"/>
    </xf>
    <xf numFmtId="0" fontId="31" fillId="39" borderId="25" xfId="0" applyFont="1" applyFill="1" applyBorder="1" applyAlignment="1">
      <alignment horizontal="center" vertical="center" wrapText="1"/>
    </xf>
    <xf numFmtId="0" fontId="31" fillId="39" borderId="22" xfId="0" applyFont="1" applyFill="1" applyBorder="1" applyAlignment="1">
      <alignment horizontal="center" vertical="center" wrapText="1"/>
    </xf>
    <xf numFmtId="0" fontId="34" fillId="37" borderId="25" xfId="0" applyFont="1" applyFill="1" applyBorder="1" applyAlignment="1">
      <alignment horizontal="center"/>
    </xf>
    <xf numFmtId="0" fontId="34" fillId="37" borderId="22" xfId="0" applyFont="1" applyFill="1" applyBorder="1" applyAlignment="1">
      <alignment horizontal="center"/>
    </xf>
    <xf numFmtId="0" fontId="84" fillId="0" borderId="17" xfId="0" applyFont="1" applyFill="1" applyBorder="1" applyAlignment="1">
      <alignment horizontal="center" wrapText="1"/>
    </xf>
    <xf numFmtId="0" fontId="85" fillId="0" borderId="25" xfId="0" applyFont="1" applyFill="1" applyBorder="1" applyAlignment="1">
      <alignment horizontal="center" wrapText="1"/>
    </xf>
    <xf numFmtId="0" fontId="85" fillId="0" borderId="22" xfId="0" applyFont="1" applyFill="1" applyBorder="1" applyAlignment="1">
      <alignment horizontal="center" wrapText="1"/>
    </xf>
    <xf numFmtId="0" fontId="3" fillId="33" borderId="0" xfId="0" applyFont="1" applyFill="1" applyBorder="1" applyAlignment="1">
      <alignment horizontal="right" wrapText="1"/>
    </xf>
    <xf numFmtId="0" fontId="2" fillId="0" borderId="0" xfId="0" applyFont="1" applyBorder="1" applyAlignment="1">
      <alignment horizontal="right" wrapText="1"/>
    </xf>
    <xf numFmtId="0" fontId="3" fillId="34" borderId="12" xfId="0" applyFont="1" applyFill="1" applyBorder="1" applyAlignment="1">
      <alignment horizontal="right" vertical="center" wrapText="1"/>
    </xf>
    <xf numFmtId="0" fontId="3" fillId="34" borderId="12" xfId="0" applyFont="1" applyFill="1" applyBorder="1" applyAlignment="1">
      <alignment horizontal="left" vertical="center" wrapText="1"/>
    </xf>
    <xf numFmtId="0" fontId="3" fillId="33" borderId="0" xfId="0" applyFont="1" applyFill="1" applyBorder="1" applyAlignment="1">
      <alignment horizontal="center" vertical="center" wrapText="1"/>
    </xf>
    <xf numFmtId="0" fontId="3" fillId="34" borderId="18" xfId="0" applyFont="1" applyFill="1" applyBorder="1" applyAlignment="1">
      <alignment horizontal="right" vertical="center" wrapText="1"/>
    </xf>
    <xf numFmtId="0" fontId="2" fillId="0" borderId="18" xfId="0" applyFont="1" applyBorder="1" applyAlignment="1">
      <alignment wrapText="1"/>
    </xf>
    <xf numFmtId="195" fontId="3" fillId="33" borderId="25" xfId="0" applyNumberFormat="1" applyFont="1" applyFill="1" applyBorder="1" applyAlignment="1" applyProtection="1">
      <alignment horizontal="center" vertical="center"/>
      <protection locked="0"/>
    </xf>
    <xf numFmtId="195" fontId="2" fillId="33" borderId="25" xfId="0" applyNumberFormat="1" applyFont="1" applyFill="1" applyBorder="1" applyAlignment="1" applyProtection="1">
      <alignment horizontal="center" vertical="center"/>
      <protection locked="0"/>
    </xf>
    <xf numFmtId="195" fontId="2" fillId="33" borderId="22" xfId="0" applyNumberFormat="1" applyFont="1" applyFill="1" applyBorder="1" applyAlignment="1" applyProtection="1">
      <alignment horizontal="center" vertical="center"/>
      <protection locked="0"/>
    </xf>
    <xf numFmtId="195" fontId="2" fillId="33" borderId="11" xfId="0" applyNumberFormat="1" applyFont="1" applyFill="1" applyBorder="1" applyAlignment="1" applyProtection="1">
      <alignment horizontal="center" vertical="center"/>
      <protection locked="0"/>
    </xf>
    <xf numFmtId="195" fontId="2" fillId="33" borderId="13" xfId="0" applyNumberFormat="1" applyFont="1" applyFill="1" applyBorder="1" applyAlignment="1" applyProtection="1">
      <alignment horizontal="center" vertical="center"/>
      <protection locked="0"/>
    </xf>
    <xf numFmtId="0" fontId="3" fillId="0" borderId="18" xfId="0" applyFont="1" applyBorder="1" applyAlignment="1">
      <alignment horizontal="right" vertical="center" wrapText="1"/>
    </xf>
    <xf numFmtId="0" fontId="2" fillId="33" borderId="25" xfId="0" applyFont="1" applyFill="1" applyBorder="1" applyAlignment="1" applyProtection="1">
      <alignment horizontal="center" vertical="center"/>
      <protection locked="0"/>
    </xf>
    <xf numFmtId="0" fontId="2" fillId="33" borderId="22" xfId="0" applyFont="1" applyFill="1" applyBorder="1" applyAlignment="1" applyProtection="1">
      <alignment horizontal="center" vertical="center"/>
      <protection locked="0"/>
    </xf>
    <xf numFmtId="0" fontId="3" fillId="33" borderId="0" xfId="0" applyFont="1" applyFill="1" applyBorder="1" applyAlignment="1">
      <alignment horizontal="center" vertical="center"/>
    </xf>
    <xf numFmtId="0" fontId="3" fillId="33" borderId="15" xfId="0" applyFont="1" applyFill="1" applyBorder="1" applyAlignment="1">
      <alignment horizontal="center" vertical="center" wrapText="1"/>
    </xf>
    <xf numFmtId="0" fontId="0" fillId="0" borderId="11" xfId="0" applyFont="1" applyBorder="1" applyAlignment="1">
      <alignment horizontal="center"/>
    </xf>
    <xf numFmtId="0" fontId="0" fillId="0" borderId="13" xfId="0" applyFont="1" applyBorder="1" applyAlignment="1">
      <alignment horizontal="center"/>
    </xf>
    <xf numFmtId="0" fontId="2" fillId="33" borderId="42" xfId="0" applyFont="1" applyFill="1" applyBorder="1" applyAlignment="1">
      <alignment horizontal="left" vertical="center" wrapText="1"/>
    </xf>
    <xf numFmtId="0" fontId="0" fillId="0" borderId="36" xfId="0" applyFont="1" applyBorder="1" applyAlignment="1">
      <alignment horizontal="left"/>
    </xf>
    <xf numFmtId="0" fontId="0" fillId="0" borderId="38" xfId="0" applyFont="1" applyBorder="1" applyAlignment="1">
      <alignment horizontal="left"/>
    </xf>
    <xf numFmtId="0" fontId="2" fillId="34" borderId="43" xfId="0" applyFont="1" applyFill="1" applyBorder="1" applyAlignment="1">
      <alignment horizontal="center" vertical="center"/>
    </xf>
    <xf numFmtId="0" fontId="2" fillId="34" borderId="25" xfId="0" applyFont="1" applyFill="1" applyBorder="1" applyAlignment="1">
      <alignment horizontal="center" vertical="center"/>
    </xf>
    <xf numFmtId="0" fontId="2" fillId="0" borderId="4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3" fillId="33" borderId="15"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3" xfId="0" applyFont="1" applyFill="1" applyBorder="1" applyAlignment="1">
      <alignment horizontal="center" vertical="center"/>
    </xf>
    <xf numFmtId="0" fontId="2" fillId="33" borderId="27"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4" xfId="0" applyFont="1" applyFill="1" applyBorder="1" applyAlignment="1">
      <alignment horizontal="center" vertical="center"/>
    </xf>
    <xf numFmtId="0" fontId="3" fillId="34" borderId="18" xfId="58" applyFont="1" applyFill="1" applyBorder="1" applyAlignment="1">
      <alignment horizontal="center" vertical="center" wrapText="1"/>
      <protection/>
    </xf>
    <xf numFmtId="0" fontId="0" fillId="33" borderId="17" xfId="0" applyFont="1" applyFill="1" applyBorder="1" applyAlignment="1" applyProtection="1">
      <alignment horizontal="center" vertical="center" wrapText="1"/>
      <protection locked="0"/>
    </xf>
    <xf numFmtId="0" fontId="0" fillId="33" borderId="25" xfId="0" applyFont="1" applyFill="1" applyBorder="1" applyAlignment="1" applyProtection="1">
      <alignment horizontal="center" vertical="center" wrapText="1"/>
      <protection locked="0"/>
    </xf>
    <xf numFmtId="0" fontId="0" fillId="33" borderId="22" xfId="0" applyFont="1" applyFill="1" applyBorder="1" applyAlignment="1" applyProtection="1">
      <alignment horizontal="center" vertical="center" wrapText="1"/>
      <protection locked="0"/>
    </xf>
    <xf numFmtId="0" fontId="2" fillId="34" borderId="0" xfId="0" applyFont="1" applyFill="1" applyBorder="1" applyAlignment="1">
      <alignment horizontal="center" vertical="center"/>
    </xf>
    <xf numFmtId="1" fontId="3" fillId="33" borderId="18" xfId="0" applyNumberFormat="1" applyFont="1" applyFill="1" applyBorder="1" applyAlignment="1">
      <alignment horizontal="center" vertical="center"/>
    </xf>
    <xf numFmtId="1" fontId="13" fillId="33" borderId="18" xfId="0" applyNumberFormat="1" applyFont="1" applyFill="1" applyBorder="1" applyAlignment="1">
      <alignment horizontal="center" vertical="center"/>
    </xf>
    <xf numFmtId="1" fontId="21" fillId="33" borderId="18" xfId="0" applyNumberFormat="1" applyFont="1" applyFill="1" applyBorder="1" applyAlignment="1">
      <alignment horizontal="center" vertical="center"/>
    </xf>
    <xf numFmtId="1" fontId="21" fillId="33" borderId="46" xfId="0" applyNumberFormat="1" applyFont="1" applyFill="1" applyBorder="1" applyAlignment="1">
      <alignment horizontal="center" vertical="center"/>
    </xf>
    <xf numFmtId="49" fontId="11" fillId="34" borderId="15" xfId="0" applyNumberFormat="1" applyFont="1" applyFill="1" applyBorder="1" applyAlignment="1">
      <alignment horizontal="left" wrapText="1"/>
    </xf>
    <xf numFmtId="49" fontId="11" fillId="34" borderId="11" xfId="0" applyNumberFormat="1" applyFont="1" applyFill="1" applyBorder="1" applyAlignment="1">
      <alignment horizontal="left" wrapText="1"/>
    </xf>
    <xf numFmtId="49" fontId="11" fillId="34" borderId="13" xfId="0" applyNumberFormat="1" applyFont="1" applyFill="1" applyBorder="1" applyAlignment="1">
      <alignment horizontal="left" wrapText="1"/>
    </xf>
    <xf numFmtId="0" fontId="2" fillId="34" borderId="22" xfId="0" applyFont="1" applyFill="1" applyBorder="1" applyAlignment="1">
      <alignment horizontal="center" vertical="center"/>
    </xf>
    <xf numFmtId="0" fontId="2" fillId="34" borderId="17"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1" fillId="33" borderId="47" xfId="58" applyFont="1" applyFill="1" applyBorder="1" applyAlignment="1">
      <alignment horizontal="center" vertical="center" wrapText="1"/>
      <protection/>
    </xf>
    <xf numFmtId="0" fontId="21" fillId="33" borderId="28" xfId="58" applyFont="1" applyFill="1" applyBorder="1" applyAlignment="1">
      <alignment horizontal="center" vertical="center" wrapText="1"/>
      <protection/>
    </xf>
    <xf numFmtId="0" fontId="21" fillId="33" borderId="29" xfId="58" applyFont="1" applyFill="1" applyBorder="1" applyAlignment="1">
      <alignment horizontal="center" vertical="center" wrapText="1"/>
      <protection/>
    </xf>
    <xf numFmtId="0" fontId="3" fillId="33" borderId="16"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2" xfId="0" applyFont="1" applyBorder="1" applyAlignment="1">
      <alignment horizontal="center" vertical="center" wrapText="1"/>
    </xf>
    <xf numFmtId="49" fontId="11" fillId="34" borderId="27" xfId="0" applyNumberFormat="1" applyFont="1" applyFill="1" applyBorder="1" applyAlignment="1">
      <alignment horizontal="left" wrapText="1"/>
    </xf>
    <xf numFmtId="49" fontId="11" fillId="34" borderId="12" xfId="0" applyNumberFormat="1" applyFont="1" applyFill="1" applyBorder="1" applyAlignment="1">
      <alignment horizontal="left" wrapText="1"/>
    </xf>
    <xf numFmtId="49" fontId="11" fillId="34" borderId="14" xfId="0" applyNumberFormat="1" applyFont="1" applyFill="1" applyBorder="1" applyAlignment="1">
      <alignment horizontal="left" wrapText="1"/>
    </xf>
    <xf numFmtId="0" fontId="2" fillId="33" borderId="17" xfId="0" applyFont="1" applyFill="1" applyBorder="1" applyAlignment="1" applyProtection="1">
      <alignment horizontal="center" vertical="center"/>
      <protection locked="0"/>
    </xf>
    <xf numFmtId="49" fontId="11" fillId="34" borderId="27" xfId="0" applyNumberFormat="1" applyFont="1" applyFill="1" applyBorder="1" applyAlignment="1" applyProtection="1">
      <alignment horizontal="center" wrapText="1"/>
      <protection locked="0"/>
    </xf>
    <xf numFmtId="49" fontId="11" fillId="34" borderId="12" xfId="0" applyNumberFormat="1" applyFont="1" applyFill="1" applyBorder="1" applyAlignment="1" applyProtection="1">
      <alignment horizontal="center" wrapText="1"/>
      <protection locked="0"/>
    </xf>
    <xf numFmtId="49" fontId="11" fillId="34" borderId="14" xfId="0" applyNumberFormat="1" applyFont="1" applyFill="1" applyBorder="1" applyAlignment="1" applyProtection="1">
      <alignment horizontal="center" wrapText="1"/>
      <protection locked="0"/>
    </xf>
    <xf numFmtId="188" fontId="2" fillId="33" borderId="17" xfId="0" applyNumberFormat="1" applyFont="1" applyFill="1" applyBorder="1" applyAlignment="1" applyProtection="1">
      <alignment horizontal="center" vertical="center" wrapText="1"/>
      <protection locked="0"/>
    </xf>
    <xf numFmtId="188" fontId="2" fillId="33" borderId="25" xfId="0" applyNumberFormat="1" applyFont="1" applyFill="1" applyBorder="1" applyAlignment="1" applyProtection="1">
      <alignment horizontal="center" vertical="center" wrapText="1"/>
      <protection locked="0"/>
    </xf>
    <xf numFmtId="0" fontId="2" fillId="33" borderId="17" xfId="0" applyNumberFormat="1" applyFont="1" applyFill="1" applyBorder="1" applyAlignment="1" applyProtection="1">
      <alignment horizontal="center" wrapText="1"/>
      <protection locked="0"/>
    </xf>
    <xf numFmtId="0" fontId="2" fillId="33" borderId="22" xfId="0" applyNumberFormat="1" applyFont="1" applyFill="1" applyBorder="1" applyAlignment="1" applyProtection="1">
      <alignment horizontal="center" wrapText="1"/>
      <protection locked="0"/>
    </xf>
    <xf numFmtId="49" fontId="11" fillId="34" borderId="17" xfId="0" applyNumberFormat="1" applyFont="1" applyFill="1" applyBorder="1" applyAlignment="1">
      <alignment horizontal="center" wrapText="1"/>
    </xf>
    <xf numFmtId="49" fontId="11" fillId="34" borderId="25" xfId="0" applyNumberFormat="1" applyFont="1" applyFill="1" applyBorder="1" applyAlignment="1">
      <alignment horizontal="center" wrapText="1"/>
    </xf>
    <xf numFmtId="49" fontId="11" fillId="34" borderId="22" xfId="0" applyNumberFormat="1" applyFont="1" applyFill="1" applyBorder="1" applyAlignment="1">
      <alignment horizontal="center" wrapText="1"/>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1" fillId="34" borderId="27" xfId="0" applyNumberFormat="1" applyFont="1" applyFill="1" applyBorder="1" applyAlignment="1">
      <alignment horizontal="left" wrapText="1"/>
    </xf>
    <xf numFmtId="49" fontId="11" fillId="34" borderId="12" xfId="0" applyNumberFormat="1" applyFont="1" applyFill="1" applyBorder="1" applyAlignment="1">
      <alignment horizontal="left" wrapText="1"/>
    </xf>
    <xf numFmtId="49" fontId="11" fillId="34" borderId="14" xfId="0" applyNumberFormat="1" applyFont="1" applyFill="1" applyBorder="1" applyAlignment="1">
      <alignment horizontal="left" wrapText="1"/>
    </xf>
    <xf numFmtId="0" fontId="86" fillId="0" borderId="18" xfId="0" applyFont="1" applyFill="1" applyBorder="1" applyAlignment="1">
      <alignment horizontal="center" vertical="center"/>
    </xf>
    <xf numFmtId="0" fontId="2" fillId="0" borderId="18" xfId="0" applyFont="1" applyFill="1" applyBorder="1" applyAlignment="1">
      <alignment horizontal="center" vertical="center"/>
    </xf>
    <xf numFmtId="0" fontId="16" fillId="0" borderId="17"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27" fillId="0" borderId="25" xfId="42" applyFont="1" applyFill="1" applyBorder="1" applyAlignment="1" applyProtection="1">
      <alignment horizontal="center" vertical="center" wrapText="1"/>
      <protection/>
    </xf>
    <xf numFmtId="0" fontId="27" fillId="0" borderId="22" xfId="42" applyFont="1" applyFill="1" applyBorder="1" applyAlignment="1" applyProtection="1">
      <alignment horizontal="center" vertical="center" wrapText="1"/>
      <protection/>
    </xf>
    <xf numFmtId="0" fontId="2" fillId="0" borderId="0" xfId="0" applyFont="1" applyBorder="1" applyAlignment="1">
      <alignment horizontal="center" wrapText="1"/>
    </xf>
    <xf numFmtId="0" fontId="2" fillId="33" borderId="17" xfId="0" applyFont="1" applyFill="1" applyBorder="1" applyAlignment="1">
      <alignment horizontal="center" wrapText="1"/>
    </xf>
    <xf numFmtId="0" fontId="0" fillId="0" borderId="25" xfId="0" applyFont="1" applyBorder="1" applyAlignment="1">
      <alignment horizontal="center" wrapText="1"/>
    </xf>
    <xf numFmtId="0" fontId="0" fillId="0" borderId="22" xfId="0" applyFont="1" applyBorder="1" applyAlignment="1">
      <alignment horizontal="center" wrapText="1"/>
    </xf>
    <xf numFmtId="49" fontId="11" fillId="34" borderId="17" xfId="0" applyNumberFormat="1" applyFont="1" applyFill="1" applyBorder="1" applyAlignment="1">
      <alignment horizontal="left" wrapText="1"/>
    </xf>
    <xf numFmtId="49" fontId="11" fillId="34" borderId="25" xfId="0" applyNumberFormat="1" applyFont="1" applyFill="1" applyBorder="1" applyAlignment="1">
      <alignment horizontal="left" wrapText="1"/>
    </xf>
    <xf numFmtId="49" fontId="11" fillId="34" borderId="22" xfId="0" applyNumberFormat="1" applyFont="1" applyFill="1" applyBorder="1" applyAlignment="1">
      <alignment horizontal="left" wrapText="1"/>
    </xf>
    <xf numFmtId="2" fontId="3" fillId="33" borderId="18" xfId="0" applyNumberFormat="1" applyFont="1" applyFill="1" applyBorder="1" applyAlignment="1">
      <alignment horizontal="center" vertical="center"/>
    </xf>
    <xf numFmtId="2" fontId="86" fillId="33" borderId="17" xfId="0" applyNumberFormat="1" applyFont="1" applyFill="1" applyBorder="1" applyAlignment="1">
      <alignment horizontal="center" vertical="center"/>
    </xf>
    <xf numFmtId="2" fontId="86" fillId="33" borderId="25" xfId="0" applyNumberFormat="1" applyFont="1" applyFill="1" applyBorder="1" applyAlignment="1">
      <alignment horizontal="center" vertical="center"/>
    </xf>
    <xf numFmtId="2" fontId="86" fillId="33" borderId="22" xfId="0" applyNumberFormat="1" applyFont="1" applyFill="1" applyBorder="1" applyAlignment="1">
      <alignment horizontal="center" vertical="center"/>
    </xf>
    <xf numFmtId="2" fontId="86" fillId="33" borderId="18" xfId="0" applyNumberFormat="1" applyFont="1" applyFill="1" applyBorder="1" applyAlignment="1">
      <alignment horizontal="center" vertical="center"/>
    </xf>
    <xf numFmtId="0" fontId="2" fillId="34" borderId="39" xfId="0" applyFont="1" applyFill="1" applyBorder="1" applyAlignment="1">
      <alignment horizontal="center" vertical="center"/>
    </xf>
    <xf numFmtId="1" fontId="21" fillId="33" borderId="40" xfId="0" applyNumberFormat="1" applyFont="1" applyFill="1" applyBorder="1" applyAlignment="1">
      <alignment horizontal="center" vertical="center"/>
    </xf>
    <xf numFmtId="1" fontId="21" fillId="33" borderId="31" xfId="0" applyNumberFormat="1" applyFont="1" applyFill="1" applyBorder="1" applyAlignment="1">
      <alignment horizontal="center" vertical="center"/>
    </xf>
    <xf numFmtId="0" fontId="8" fillId="33" borderId="0" xfId="42" applyFill="1" applyBorder="1" applyAlignment="1" applyProtection="1">
      <alignment horizontal="center" vertical="center"/>
      <protection/>
    </xf>
    <xf numFmtId="0" fontId="3" fillId="0" borderId="48"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31" xfId="0" applyFont="1" applyFill="1" applyBorder="1" applyAlignment="1">
      <alignment horizontal="center" vertical="center" wrapText="1"/>
    </xf>
    <xf numFmtId="1" fontId="3" fillId="33" borderId="49" xfId="0" applyNumberFormat="1" applyFont="1" applyFill="1" applyBorder="1" applyAlignment="1">
      <alignment horizontal="center" vertical="center"/>
    </xf>
    <xf numFmtId="1" fontId="13" fillId="33" borderId="31" xfId="0" applyNumberFormat="1" applyFont="1" applyFill="1" applyBorder="1" applyAlignment="1">
      <alignment horizontal="center" vertical="center"/>
    </xf>
    <xf numFmtId="1" fontId="3" fillId="33" borderId="48" xfId="0" applyNumberFormat="1" applyFont="1" applyFill="1" applyBorder="1" applyAlignment="1">
      <alignment horizontal="center" vertical="center"/>
    </xf>
    <xf numFmtId="1" fontId="13" fillId="33" borderId="46" xfId="0" applyNumberFormat="1" applyFont="1" applyFill="1" applyBorder="1" applyAlignment="1">
      <alignment horizontal="center" vertical="center"/>
    </xf>
    <xf numFmtId="0" fontId="2" fillId="34" borderId="50" xfId="0" applyFont="1" applyFill="1" applyBorder="1" applyAlignment="1">
      <alignment horizontal="center" vertical="center"/>
    </xf>
    <xf numFmtId="0" fontId="0" fillId="0" borderId="51" xfId="0" applyBorder="1" applyAlignment="1">
      <alignment horizontal="center" vertical="center"/>
    </xf>
    <xf numFmtId="0" fontId="2" fillId="34" borderId="52" xfId="0" applyFont="1" applyFill="1" applyBorder="1" applyAlignment="1">
      <alignment horizontal="center" vertical="center"/>
    </xf>
    <xf numFmtId="0" fontId="0" fillId="0" borderId="34" xfId="0" applyBorder="1" applyAlignment="1">
      <alignment horizontal="center"/>
    </xf>
    <xf numFmtId="0" fontId="0" fillId="0" borderId="51" xfId="0" applyBorder="1" applyAlignment="1">
      <alignment horizontal="center"/>
    </xf>
    <xf numFmtId="0" fontId="2" fillId="34" borderId="34" xfId="0" applyFont="1" applyFill="1" applyBorder="1" applyAlignment="1">
      <alignment horizontal="center" vertical="center"/>
    </xf>
    <xf numFmtId="0" fontId="0" fillId="0" borderId="35" xfId="0" applyBorder="1" applyAlignment="1">
      <alignment horizontal="center"/>
    </xf>
    <xf numFmtId="0" fontId="3" fillId="33" borderId="42"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38" xfId="0" applyFont="1" applyFill="1" applyBorder="1" applyAlignment="1">
      <alignment horizontal="center" vertical="center"/>
    </xf>
    <xf numFmtId="0" fontId="2" fillId="33" borderId="45"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3" fillId="34" borderId="53" xfId="58" applyFont="1" applyFill="1" applyBorder="1" applyAlignment="1">
      <alignment horizontal="center" vertical="center" wrapText="1"/>
      <protection/>
    </xf>
    <xf numFmtId="0" fontId="3" fillId="34" borderId="54" xfId="58" applyFont="1" applyFill="1" applyBorder="1" applyAlignment="1">
      <alignment horizontal="center" vertical="center" wrapText="1"/>
      <protection/>
    </xf>
    <xf numFmtId="0" fontId="3" fillId="34" borderId="55" xfId="58" applyFont="1" applyFill="1" applyBorder="1" applyAlignment="1">
      <alignment horizontal="center" vertical="center" wrapText="1"/>
      <protection/>
    </xf>
    <xf numFmtId="0" fontId="8" fillId="33" borderId="25" xfId="42" applyFill="1" applyBorder="1" applyAlignment="1" applyProtection="1">
      <alignment horizontal="center" vertical="center"/>
      <protection locked="0"/>
    </xf>
    <xf numFmtId="0" fontId="3" fillId="33" borderId="0" xfId="0" applyFont="1" applyFill="1" applyBorder="1" applyAlignment="1">
      <alignment horizontal="left"/>
    </xf>
    <xf numFmtId="0" fontId="3" fillId="33" borderId="0" xfId="0" applyFont="1" applyFill="1" applyBorder="1" applyAlignment="1">
      <alignment horizontal="right" vertical="center" wrapText="1"/>
    </xf>
    <xf numFmtId="0" fontId="0" fillId="0" borderId="22" xfId="0" applyBorder="1" applyAlignment="1">
      <alignment horizontal="center" vertical="center"/>
    </xf>
    <xf numFmtId="0" fontId="0" fillId="0" borderId="25" xfId="0" applyBorder="1" applyAlignment="1">
      <alignment horizontal="center"/>
    </xf>
    <xf numFmtId="0" fontId="0" fillId="0" borderId="22" xfId="0" applyBorder="1" applyAlignment="1">
      <alignment horizontal="center"/>
    </xf>
    <xf numFmtId="0" fontId="0" fillId="0" borderId="18" xfId="0" applyBorder="1" applyAlignment="1">
      <alignment/>
    </xf>
    <xf numFmtId="0" fontId="3" fillId="34" borderId="18" xfId="57" applyFont="1" applyFill="1" applyBorder="1" applyAlignment="1">
      <alignment horizontal="center" vertical="center" wrapText="1"/>
      <protection/>
    </xf>
    <xf numFmtId="0" fontId="2" fillId="34" borderId="32" xfId="0" applyFont="1" applyFill="1" applyBorder="1" applyAlignment="1">
      <alignment horizontal="center" vertical="center"/>
    </xf>
    <xf numFmtId="0" fontId="0" fillId="0" borderId="25" xfId="0" applyBorder="1" applyAlignment="1">
      <alignment horizontal="center" vertical="center"/>
    </xf>
    <xf numFmtId="0" fontId="23" fillId="33" borderId="17" xfId="42" applyFont="1" applyFill="1" applyBorder="1" applyAlignment="1" applyProtection="1">
      <alignment horizontal="center" vertical="center"/>
      <protection/>
    </xf>
    <xf numFmtId="0" fontId="23" fillId="33" borderId="25" xfId="42" applyFont="1" applyFill="1" applyBorder="1" applyAlignment="1" applyProtection="1">
      <alignment horizontal="center" vertical="center"/>
      <protection/>
    </xf>
    <xf numFmtId="0" fontId="23" fillId="33" borderId="22" xfId="42" applyFont="1" applyFill="1" applyBorder="1" applyAlignment="1" applyProtection="1">
      <alignment/>
      <protection/>
    </xf>
    <xf numFmtId="1" fontId="3" fillId="33" borderId="15" xfId="0" applyNumberFormat="1" applyFont="1" applyFill="1" applyBorder="1" applyAlignment="1">
      <alignment horizontal="center" vertical="center"/>
    </xf>
    <xf numFmtId="1" fontId="3" fillId="33" borderId="11" xfId="0" applyNumberFormat="1" applyFont="1" applyFill="1" applyBorder="1" applyAlignment="1">
      <alignment horizontal="center" vertical="center"/>
    </xf>
    <xf numFmtId="1" fontId="21" fillId="33" borderId="15" xfId="0" applyNumberFormat="1" applyFont="1" applyFill="1" applyBorder="1" applyAlignment="1">
      <alignment horizontal="center" vertical="center"/>
    </xf>
    <xf numFmtId="1" fontId="21" fillId="33" borderId="11" xfId="0" applyNumberFormat="1"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1" fillId="33" borderId="47" xfId="57" applyFont="1" applyFill="1" applyBorder="1" applyAlignment="1">
      <alignment horizontal="center" vertical="center" wrapText="1"/>
      <protection/>
    </xf>
    <xf numFmtId="0" fontId="21" fillId="33" borderId="28" xfId="57" applyFont="1" applyFill="1" applyBorder="1" applyAlignment="1">
      <alignment horizontal="center" vertical="center" wrapText="1"/>
      <protection/>
    </xf>
    <xf numFmtId="0" fontId="21" fillId="33" borderId="29" xfId="57" applyFont="1" applyFill="1" applyBorder="1" applyAlignment="1">
      <alignment horizontal="center" vertical="center" wrapText="1"/>
      <protection/>
    </xf>
    <xf numFmtId="1" fontId="3" fillId="33" borderId="56" xfId="0" applyNumberFormat="1" applyFont="1" applyFill="1" applyBorder="1" applyAlignment="1">
      <alignment horizontal="center" vertical="center"/>
    </xf>
    <xf numFmtId="1" fontId="13" fillId="33" borderId="13" xfId="0" applyNumberFormat="1" applyFont="1" applyFill="1" applyBorder="1" applyAlignment="1">
      <alignment horizontal="center" vertical="center"/>
    </xf>
    <xf numFmtId="0" fontId="0" fillId="0" borderId="13" xfId="0" applyBorder="1" applyAlignment="1">
      <alignment/>
    </xf>
    <xf numFmtId="0" fontId="2" fillId="34" borderId="42" xfId="0" applyFont="1" applyFill="1" applyBorder="1" applyAlignment="1">
      <alignment horizontal="center" vertical="center"/>
    </xf>
    <xf numFmtId="0" fontId="2" fillId="34" borderId="36" xfId="0" applyFont="1" applyFill="1" applyBorder="1" applyAlignment="1">
      <alignment horizontal="center" vertical="center"/>
    </xf>
    <xf numFmtId="1" fontId="21" fillId="33" borderId="48" xfId="0" applyNumberFormat="1" applyFont="1" applyFill="1" applyBorder="1" applyAlignment="1">
      <alignment horizontal="center" vertical="center"/>
    </xf>
    <xf numFmtId="0" fontId="2" fillId="33" borderId="27"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0" borderId="31" xfId="0" applyBorder="1" applyAlignment="1">
      <alignment/>
    </xf>
    <xf numFmtId="0" fontId="16" fillId="0" borderId="15"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1" fillId="33" borderId="17" xfId="0" applyFont="1" applyFill="1" applyBorder="1" applyAlignment="1" applyProtection="1">
      <alignment horizontal="center" vertical="center"/>
      <protection locked="0"/>
    </xf>
    <xf numFmtId="0" fontId="11" fillId="33" borderId="25" xfId="0" applyFont="1" applyFill="1" applyBorder="1" applyAlignment="1" applyProtection="1">
      <alignment horizontal="center" vertical="center"/>
      <protection locked="0"/>
    </xf>
    <xf numFmtId="0" fontId="11" fillId="33" borderId="22" xfId="0" applyFont="1" applyFill="1" applyBorder="1" applyAlignment="1" applyProtection="1">
      <alignment horizontal="center" vertical="center"/>
      <protection locked="0"/>
    </xf>
    <xf numFmtId="0" fontId="17" fillId="34" borderId="25" xfId="0" applyFont="1" applyFill="1" applyBorder="1" applyAlignment="1">
      <alignment horizontal="center" vertical="center"/>
    </xf>
    <xf numFmtId="0" fontId="17" fillId="34" borderId="22" xfId="0" applyFont="1" applyFill="1" applyBorder="1" applyAlignment="1">
      <alignment horizontal="center" vertical="center"/>
    </xf>
    <xf numFmtId="0" fontId="17" fillId="34" borderId="17" xfId="0" applyFont="1" applyFill="1" applyBorder="1" applyAlignment="1">
      <alignment horizontal="center" vertical="center"/>
    </xf>
    <xf numFmtId="0" fontId="1" fillId="34" borderId="17"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2" xfId="0" applyFont="1" applyFill="1" applyBorder="1" applyAlignment="1">
      <alignment horizontal="center" vertical="center" wrapText="1"/>
    </xf>
    <xf numFmtId="188" fontId="11" fillId="33" borderId="17" xfId="0" applyNumberFormat="1" applyFont="1" applyFill="1" applyBorder="1" applyAlignment="1" applyProtection="1">
      <alignment horizontal="center" vertical="center" wrapText="1"/>
      <protection locked="0"/>
    </xf>
    <xf numFmtId="188" fontId="11" fillId="33" borderId="25" xfId="0" applyNumberFormat="1" applyFont="1" applyFill="1" applyBorder="1" applyAlignment="1" applyProtection="1">
      <alignment horizontal="center" vertical="center" wrapText="1"/>
      <protection locked="0"/>
    </xf>
    <xf numFmtId="0" fontId="11" fillId="33" borderId="17" xfId="0" applyNumberFormat="1" applyFont="1" applyFill="1" applyBorder="1" applyAlignment="1" applyProtection="1">
      <alignment horizontal="center" wrapText="1"/>
      <protection locked="0"/>
    </xf>
    <xf numFmtId="0" fontId="11" fillId="33" borderId="22" xfId="0" applyNumberFormat="1" applyFont="1" applyFill="1" applyBorder="1" applyAlignment="1" applyProtection="1">
      <alignment horizontal="center" wrapText="1"/>
      <protection locked="0"/>
    </xf>
    <xf numFmtId="0" fontId="20" fillId="0" borderId="25" xfId="0" applyFont="1" applyBorder="1" applyAlignment="1">
      <alignment horizontal="center" vertical="center" wrapText="1"/>
    </xf>
    <xf numFmtId="0" fontId="20" fillId="0" borderId="22" xfId="0" applyFont="1" applyBorder="1" applyAlignment="1">
      <alignment horizontal="center" vertical="center" wrapText="1"/>
    </xf>
    <xf numFmtId="0" fontId="20" fillId="33" borderId="17" xfId="0" applyFont="1" applyFill="1" applyBorder="1" applyAlignment="1" applyProtection="1">
      <alignment horizontal="center" vertical="center" wrapText="1"/>
      <protection locked="0"/>
    </xf>
    <xf numFmtId="0" fontId="20" fillId="33" borderId="25" xfId="0" applyFont="1" applyFill="1" applyBorder="1" applyAlignment="1" applyProtection="1">
      <alignment horizontal="center" vertical="center" wrapText="1"/>
      <protection locked="0"/>
    </xf>
    <xf numFmtId="0" fontId="20" fillId="33" borderId="22" xfId="0" applyFont="1" applyFill="1" applyBorder="1" applyAlignment="1" applyProtection="1">
      <alignment horizontal="center" vertical="center" wrapText="1"/>
      <protection locked="0"/>
    </xf>
    <xf numFmtId="0" fontId="3" fillId="37" borderId="11" xfId="0" applyFont="1" applyFill="1" applyBorder="1" applyAlignment="1">
      <alignment horizontal="center" vertical="center" wrapText="1"/>
    </xf>
    <xf numFmtId="0" fontId="3" fillId="37" borderId="13" xfId="0" applyFont="1" applyFill="1" applyBorder="1" applyAlignment="1">
      <alignment horizontal="center" vertical="center" wrapText="1"/>
    </xf>
    <xf numFmtId="0" fontId="1" fillId="33" borderId="15"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3" xfId="0" applyFont="1" applyFill="1" applyBorder="1" applyAlignment="1">
      <alignment horizontal="center" vertical="center"/>
    </xf>
    <xf numFmtId="0" fontId="2" fillId="33" borderId="45" xfId="0" applyFont="1" applyFill="1" applyBorder="1" applyAlignment="1">
      <alignment horizontal="left" vertical="center" wrapText="1"/>
    </xf>
    <xf numFmtId="0" fontId="2" fillId="33" borderId="20"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17" fillId="33" borderId="27" xfId="0" applyFont="1" applyFill="1" applyBorder="1" applyAlignment="1">
      <alignment horizontal="center" vertical="center"/>
    </xf>
    <xf numFmtId="0" fontId="18" fillId="33" borderId="12" xfId="0" applyFont="1" applyFill="1" applyBorder="1" applyAlignment="1">
      <alignment horizontal="center" vertical="center"/>
    </xf>
    <xf numFmtId="0" fontId="18" fillId="33" borderId="14" xfId="0" applyFont="1" applyFill="1" applyBorder="1" applyAlignment="1">
      <alignment horizontal="center" vertical="center"/>
    </xf>
    <xf numFmtId="0" fontId="7" fillId="34" borderId="0" xfId="0" applyFont="1" applyFill="1" applyBorder="1" applyAlignment="1">
      <alignment horizontal="center" vertical="center" wrapText="1"/>
    </xf>
    <xf numFmtId="0" fontId="0" fillId="0" borderId="11" xfId="0" applyFont="1" applyBorder="1" applyAlignment="1">
      <alignment horizontal="center"/>
    </xf>
    <xf numFmtId="0" fontId="0" fillId="0" borderId="13" xfId="0" applyFont="1" applyBorder="1" applyAlignment="1">
      <alignment horizontal="center"/>
    </xf>
    <xf numFmtId="0" fontId="17" fillId="33" borderId="42" xfId="0" applyFont="1" applyFill="1" applyBorder="1" applyAlignment="1">
      <alignment horizontal="left" vertical="center" wrapText="1"/>
    </xf>
    <xf numFmtId="0" fontId="18" fillId="0" borderId="36" xfId="0" applyFont="1" applyBorder="1" applyAlignment="1">
      <alignment horizontal="left"/>
    </xf>
    <xf numFmtId="0" fontId="18" fillId="0" borderId="38" xfId="0" applyFont="1" applyBorder="1" applyAlignment="1">
      <alignment horizontal="left"/>
    </xf>
    <xf numFmtId="0" fontId="2" fillId="33" borderId="16"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0" fillId="0" borderId="0" xfId="0" applyBorder="1" applyAlignment="1">
      <alignment/>
    </xf>
    <xf numFmtId="0" fontId="0" fillId="0" borderId="10" xfId="0" applyBorder="1" applyAlignment="1">
      <alignment/>
    </xf>
    <xf numFmtId="0" fontId="1" fillId="33" borderId="0" xfId="0" applyFont="1" applyFill="1" applyBorder="1" applyAlignment="1">
      <alignment horizontal="right" wrapText="1"/>
    </xf>
    <xf numFmtId="0" fontId="3" fillId="0" borderId="0" xfId="0" applyFont="1" applyFill="1" applyBorder="1" applyAlignment="1">
      <alignment horizontal="left"/>
    </xf>
    <xf numFmtId="0" fontId="3" fillId="0" borderId="0" xfId="0" applyFont="1" applyFill="1" applyBorder="1" applyAlignment="1">
      <alignment horizontal="right" vertical="center" wrapText="1"/>
    </xf>
    <xf numFmtId="0" fontId="1" fillId="34" borderId="12" xfId="0" applyFont="1" applyFill="1" applyBorder="1" applyAlignment="1">
      <alignment horizontal="right" vertical="center" wrapText="1"/>
    </xf>
    <xf numFmtId="0" fontId="1" fillId="34" borderId="12" xfId="0" applyFont="1" applyFill="1" applyBorder="1" applyAlignment="1">
      <alignment horizontal="left" vertical="center" wrapText="1"/>
    </xf>
    <xf numFmtId="0" fontId="2" fillId="33" borderId="16" xfId="58" applyFont="1" applyFill="1" applyBorder="1" applyAlignment="1">
      <alignment horizontal="left" vertical="center" wrapText="1"/>
      <protection/>
    </xf>
    <xf numFmtId="0" fontId="2" fillId="33" borderId="0" xfId="58" applyFont="1" applyFill="1" applyBorder="1" applyAlignment="1">
      <alignment horizontal="left" vertical="center" wrapText="1"/>
      <protection/>
    </xf>
    <xf numFmtId="0" fontId="2" fillId="33" borderId="10" xfId="58" applyFont="1" applyFill="1" applyBorder="1" applyAlignment="1">
      <alignment horizontal="left" vertical="center" wrapText="1"/>
      <protection/>
    </xf>
    <xf numFmtId="0" fontId="2" fillId="34" borderId="17" xfId="55" applyFont="1" applyFill="1" applyBorder="1" applyAlignment="1">
      <alignment horizontal="center" vertical="center"/>
      <protection/>
    </xf>
    <xf numFmtId="0" fontId="2" fillId="34" borderId="25" xfId="55" applyFont="1" applyFill="1" applyBorder="1" applyAlignment="1">
      <alignment horizontal="center" vertical="center"/>
      <protection/>
    </xf>
    <xf numFmtId="0" fontId="2" fillId="34" borderId="22" xfId="55" applyFont="1" applyFill="1" applyBorder="1" applyAlignment="1">
      <alignment horizontal="center" vertical="center"/>
      <protection/>
    </xf>
    <xf numFmtId="1" fontId="3" fillId="33" borderId="49" xfId="58" applyNumberFormat="1" applyFont="1" applyFill="1" applyBorder="1" applyAlignment="1">
      <alignment horizontal="center" vertical="center"/>
      <protection/>
    </xf>
    <xf numFmtId="1" fontId="13" fillId="33" borderId="31" xfId="58" applyNumberFormat="1" applyFont="1" applyFill="1" applyBorder="1" applyAlignment="1">
      <alignment horizontal="center" vertical="center"/>
      <protection/>
    </xf>
    <xf numFmtId="1" fontId="3" fillId="33" borderId="48" xfId="58" applyNumberFormat="1" applyFont="1" applyFill="1" applyBorder="1" applyAlignment="1">
      <alignment horizontal="center" vertical="center"/>
      <protection/>
    </xf>
    <xf numFmtId="1" fontId="13" fillId="33" borderId="46" xfId="58" applyNumberFormat="1" applyFont="1" applyFill="1" applyBorder="1" applyAlignment="1">
      <alignment horizontal="center" vertical="center"/>
      <protection/>
    </xf>
    <xf numFmtId="1" fontId="21" fillId="0" borderId="48" xfId="58" applyNumberFormat="1" applyFont="1" applyFill="1" applyBorder="1" applyAlignment="1">
      <alignment horizontal="center" vertical="center"/>
      <protection/>
    </xf>
    <xf numFmtId="1" fontId="21" fillId="0" borderId="46" xfId="58" applyNumberFormat="1" applyFont="1" applyFill="1" applyBorder="1" applyAlignment="1">
      <alignment horizontal="center" vertical="center"/>
      <protection/>
    </xf>
    <xf numFmtId="1" fontId="0" fillId="0" borderId="31" xfId="58" applyNumberFormat="1" applyFont="1" applyFill="1" applyBorder="1" applyAlignment="1">
      <alignment horizontal="center" vertical="center"/>
      <protection/>
    </xf>
    <xf numFmtId="1" fontId="21" fillId="0" borderId="31" xfId="58" applyNumberFormat="1" applyFont="1" applyFill="1" applyBorder="1" applyAlignment="1">
      <alignment horizontal="center" vertical="center"/>
      <protection/>
    </xf>
    <xf numFmtId="1" fontId="21" fillId="0" borderId="33" xfId="58" applyNumberFormat="1" applyFont="1" applyFill="1" applyBorder="1" applyAlignment="1">
      <alignment horizontal="center" vertical="center"/>
      <protection/>
    </xf>
    <xf numFmtId="0" fontId="2" fillId="34" borderId="43" xfId="55" applyFont="1" applyFill="1" applyBorder="1" applyAlignment="1">
      <alignment horizontal="center" vertical="center"/>
      <protection/>
    </xf>
    <xf numFmtId="0" fontId="0" fillId="0" borderId="22" xfId="55" applyFont="1" applyBorder="1" applyAlignment="1">
      <alignment horizontal="center" vertical="center"/>
      <protection/>
    </xf>
    <xf numFmtId="0" fontId="0" fillId="0" borderId="25" xfId="55" applyFont="1" applyBorder="1" applyAlignment="1">
      <alignment horizontal="center"/>
      <protection/>
    </xf>
    <xf numFmtId="0" fontId="0" fillId="0" borderId="22" xfId="55" applyFont="1" applyBorder="1" applyAlignment="1">
      <alignment horizontal="center"/>
      <protection/>
    </xf>
    <xf numFmtId="0" fontId="2" fillId="34" borderId="27" xfId="58" applyFont="1" applyFill="1" applyBorder="1" applyAlignment="1">
      <alignment horizontal="center" vertical="center"/>
      <protection/>
    </xf>
    <xf numFmtId="0" fontId="2" fillId="34" borderId="57" xfId="58" applyFont="1" applyFill="1" applyBorder="1" applyAlignment="1">
      <alignment horizontal="center" vertical="center"/>
      <protection/>
    </xf>
    <xf numFmtId="0" fontId="2" fillId="34" borderId="32" xfId="55" applyFont="1" applyFill="1" applyBorder="1" applyAlignment="1">
      <alignment horizontal="center" vertical="center"/>
      <protection/>
    </xf>
    <xf numFmtId="0" fontId="2" fillId="33" borderId="27" xfId="58" applyFont="1" applyFill="1" applyBorder="1" applyAlignment="1">
      <alignment horizontal="left" vertical="center" wrapText="1"/>
      <protection/>
    </xf>
    <xf numFmtId="0" fontId="2" fillId="33" borderId="12" xfId="58" applyFont="1" applyFill="1" applyBorder="1" applyAlignment="1">
      <alignment horizontal="left" vertical="center" wrapText="1"/>
      <protection/>
    </xf>
    <xf numFmtId="0" fontId="2" fillId="0" borderId="17"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2" xfId="0" applyFont="1" applyFill="1" applyBorder="1" applyAlignment="1">
      <alignment horizontal="center" vertical="center"/>
    </xf>
    <xf numFmtId="0" fontId="21" fillId="33" borderId="48" xfId="0" applyNumberFormat="1" applyFont="1" applyFill="1" applyBorder="1" applyAlignment="1">
      <alignment horizontal="center" vertical="center"/>
    </xf>
    <xf numFmtId="0" fontId="21" fillId="33" borderId="46" xfId="0" applyNumberFormat="1" applyFont="1" applyFill="1" applyBorder="1" applyAlignment="1">
      <alignment horizontal="center" vertical="center"/>
    </xf>
    <xf numFmtId="0" fontId="21" fillId="33" borderId="31" xfId="0" applyNumberFormat="1" applyFont="1" applyFill="1" applyBorder="1" applyAlignment="1">
      <alignment horizontal="center" vertical="center"/>
    </xf>
    <xf numFmtId="0" fontId="82" fillId="37" borderId="17" xfId="58" applyFont="1" applyFill="1" applyBorder="1" applyAlignment="1">
      <alignment horizontal="left" vertical="center" wrapText="1" indent="3"/>
      <protection/>
    </xf>
    <xf numFmtId="0" fontId="82" fillId="37" borderId="25" xfId="58" applyFont="1" applyFill="1" applyBorder="1" applyAlignment="1">
      <alignment horizontal="left" vertical="center" wrapText="1" indent="3"/>
      <protection/>
    </xf>
    <xf numFmtId="0" fontId="82" fillId="37" borderId="22" xfId="58" applyFont="1" applyFill="1" applyBorder="1" applyAlignment="1">
      <alignment horizontal="left" vertical="center" wrapText="1" indent="3"/>
      <protection/>
    </xf>
    <xf numFmtId="0" fontId="2" fillId="34" borderId="17" xfId="55" applyFont="1" applyFill="1" applyBorder="1" applyAlignment="1">
      <alignment horizontal="center" vertical="center" wrapText="1"/>
      <protection/>
    </xf>
    <xf numFmtId="0" fontId="2" fillId="34" borderId="22" xfId="55" applyFont="1" applyFill="1" applyBorder="1" applyAlignment="1">
      <alignment horizontal="center" vertical="center" wrapText="1"/>
      <protection/>
    </xf>
    <xf numFmtId="0" fontId="2" fillId="34" borderId="18" xfId="55" applyFont="1" applyFill="1" applyBorder="1" applyAlignment="1">
      <alignment horizontal="center" vertical="center"/>
      <protection/>
    </xf>
    <xf numFmtId="0" fontId="3" fillId="0" borderId="18" xfId="55" applyFont="1" applyFill="1" applyBorder="1" applyAlignment="1">
      <alignment horizontal="center" vertical="center"/>
      <protection/>
    </xf>
    <xf numFmtId="0" fontId="13" fillId="0" borderId="18" xfId="55" applyFont="1" applyFill="1" applyBorder="1" applyAlignment="1">
      <alignment horizontal="center"/>
      <protection/>
    </xf>
    <xf numFmtId="1" fontId="21" fillId="0" borderId="18" xfId="58" applyNumberFormat="1" applyFont="1" applyFill="1" applyBorder="1" applyAlignment="1">
      <alignment horizontal="center" vertical="center"/>
      <protection/>
    </xf>
    <xf numFmtId="1" fontId="3" fillId="33" borderId="18" xfId="58" applyNumberFormat="1" applyFont="1" applyFill="1" applyBorder="1" applyAlignment="1">
      <alignment horizontal="center" vertical="center"/>
      <protection/>
    </xf>
    <xf numFmtId="1" fontId="13" fillId="33" borderId="18" xfId="58" applyNumberFormat="1" applyFont="1" applyFill="1" applyBorder="1" applyAlignment="1">
      <alignment horizontal="center" vertical="center"/>
      <protection/>
    </xf>
    <xf numFmtId="3" fontId="2" fillId="33" borderId="25" xfId="0" applyNumberFormat="1" applyFont="1" applyFill="1" applyBorder="1" applyAlignment="1" applyProtection="1">
      <alignment horizontal="center" vertical="center"/>
      <protection locked="0"/>
    </xf>
    <xf numFmtId="1" fontId="21" fillId="33" borderId="33" xfId="0" applyNumberFormat="1" applyFont="1" applyFill="1" applyBorder="1" applyAlignment="1">
      <alignment horizontal="center" vertical="center"/>
    </xf>
    <xf numFmtId="0" fontId="3" fillId="34" borderId="23" xfId="58" applyFont="1" applyFill="1" applyBorder="1" applyAlignment="1">
      <alignment horizontal="center" vertical="center" wrapText="1"/>
      <protection/>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Денежный 2 2"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3 2" xfId="58"/>
    <cellStyle name="Обычный 4"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s>
</file>

<file path=xl/drawings/_rels/drawing4.xml.rels><?xml version="1.0" encoding="utf-8" standalone="yes"?><Relationships xmlns="http://schemas.openxmlformats.org/package/2006/relationships"><Relationship Id="rId1" Type="http://schemas.openxmlformats.org/officeDocument/2006/relationships/image" Target="../media/image2.wmf" /></Relationships>
</file>

<file path=xl/drawings/_rels/drawing5.xml.rels><?xml version="1.0" encoding="utf-8" standalone="yes"?><Relationships xmlns="http://schemas.openxmlformats.org/package/2006/relationships"><Relationship Id="rId1" Type="http://schemas.openxmlformats.org/officeDocument/2006/relationships/image" Target="../media/image2.wmf" /></Relationships>
</file>

<file path=xl/drawings/_rels/drawing6.xml.rels><?xml version="1.0" encoding="utf-8" standalone="yes"?><Relationships xmlns="http://schemas.openxmlformats.org/package/2006/relationships"><Relationship Id="rId1" Type="http://schemas.openxmlformats.org/officeDocument/2006/relationships/image" Target="../media/image2.wmf" /></Relationships>
</file>

<file path=xl/drawings/_rels/drawing7.x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247650</xdr:colOff>
      <xdr:row>41</xdr:row>
      <xdr:rowOff>114300</xdr:rowOff>
    </xdr:from>
    <xdr:to>
      <xdr:col>10</xdr:col>
      <xdr:colOff>304800</xdr:colOff>
      <xdr:row>43</xdr:row>
      <xdr:rowOff>171450</xdr:rowOff>
    </xdr:to>
    <xdr:pic>
      <xdr:nvPicPr>
        <xdr:cNvPr id="1" name="Picture 2" descr="ite_big"/>
        <xdr:cNvPicPr preferRelativeResize="1">
          <a:picLocks noChangeAspect="1"/>
        </xdr:cNvPicPr>
      </xdr:nvPicPr>
      <xdr:blipFill>
        <a:blip r:embed="rId1"/>
        <a:stretch>
          <a:fillRect/>
        </a:stretch>
      </xdr:blipFill>
      <xdr:spPr>
        <a:xfrm>
          <a:off x="5210175" y="10820400"/>
          <a:ext cx="1104900" cy="495300"/>
        </a:xfrm>
        <a:prstGeom prst="rect">
          <a:avLst/>
        </a:prstGeom>
        <a:noFill/>
        <a:ln w="9525" cmpd="sng">
          <a:noFill/>
        </a:ln>
      </xdr:spPr>
    </xdr:pic>
    <xdr:clientData/>
  </xdr:twoCellAnchor>
  <xdr:twoCellAnchor editAs="oneCell">
    <xdr:from>
      <xdr:col>8</xdr:col>
      <xdr:colOff>276225</xdr:colOff>
      <xdr:row>37</xdr:row>
      <xdr:rowOff>114300</xdr:rowOff>
    </xdr:from>
    <xdr:to>
      <xdr:col>10</xdr:col>
      <xdr:colOff>0</xdr:colOff>
      <xdr:row>39</xdr:row>
      <xdr:rowOff>142875</xdr:rowOff>
    </xdr:to>
    <xdr:pic>
      <xdr:nvPicPr>
        <xdr:cNvPr id="2" name="Picture 3" descr="Iteca"/>
        <xdr:cNvPicPr preferRelativeResize="1">
          <a:picLocks noChangeAspect="1"/>
        </xdr:cNvPicPr>
      </xdr:nvPicPr>
      <xdr:blipFill>
        <a:blip r:embed="rId2"/>
        <a:stretch>
          <a:fillRect/>
        </a:stretch>
      </xdr:blipFill>
      <xdr:spPr>
        <a:xfrm>
          <a:off x="5238750" y="9829800"/>
          <a:ext cx="771525" cy="457200"/>
        </a:xfrm>
        <a:prstGeom prst="rect">
          <a:avLst/>
        </a:prstGeom>
        <a:noFill/>
        <a:ln w="9525" cmpd="sng">
          <a:noFill/>
        </a:ln>
      </xdr:spPr>
    </xdr:pic>
    <xdr:clientData/>
  </xdr:twoCellAnchor>
  <xdr:twoCellAnchor>
    <xdr:from>
      <xdr:col>3</xdr:col>
      <xdr:colOff>390525</xdr:colOff>
      <xdr:row>2</xdr:row>
      <xdr:rowOff>295275</xdr:rowOff>
    </xdr:from>
    <xdr:to>
      <xdr:col>7</xdr:col>
      <xdr:colOff>647700</xdr:colOff>
      <xdr:row>5</xdr:row>
      <xdr:rowOff>38100</xdr:rowOff>
    </xdr:to>
    <xdr:pic>
      <xdr:nvPicPr>
        <xdr:cNvPr id="3" name="Picture 71" descr="Iteca"/>
        <xdr:cNvPicPr preferRelativeResize="1">
          <a:picLocks noChangeAspect="1"/>
        </xdr:cNvPicPr>
      </xdr:nvPicPr>
      <xdr:blipFill>
        <a:blip r:embed="rId3"/>
        <a:stretch>
          <a:fillRect/>
        </a:stretch>
      </xdr:blipFill>
      <xdr:spPr>
        <a:xfrm>
          <a:off x="1895475" y="666750"/>
          <a:ext cx="2628900" cy="1362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628650</xdr:colOff>
      <xdr:row>4</xdr:row>
      <xdr:rowOff>104775</xdr:rowOff>
    </xdr:from>
    <xdr:to>
      <xdr:col>10</xdr:col>
      <xdr:colOff>352425</xdr:colOff>
      <xdr:row>8</xdr:row>
      <xdr:rowOff>28575</xdr:rowOff>
    </xdr:to>
    <xdr:pic>
      <xdr:nvPicPr>
        <xdr:cNvPr id="1" name="Picture 1" descr="Iteca"/>
        <xdr:cNvPicPr preferRelativeResize="1">
          <a:picLocks noChangeAspect="1"/>
        </xdr:cNvPicPr>
      </xdr:nvPicPr>
      <xdr:blipFill>
        <a:blip r:embed="rId1"/>
        <a:stretch>
          <a:fillRect/>
        </a:stretch>
      </xdr:blipFill>
      <xdr:spPr>
        <a:xfrm>
          <a:off x="5686425" y="695325"/>
          <a:ext cx="771525"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571500</xdr:colOff>
      <xdr:row>4</xdr:row>
      <xdr:rowOff>133350</xdr:rowOff>
    </xdr:from>
    <xdr:to>
      <xdr:col>14</xdr:col>
      <xdr:colOff>428625</xdr:colOff>
      <xdr:row>4</xdr:row>
      <xdr:rowOff>161925</xdr:rowOff>
    </xdr:to>
    <xdr:pic>
      <xdr:nvPicPr>
        <xdr:cNvPr id="1" name="Picture 1" descr="Iteca"/>
        <xdr:cNvPicPr preferRelativeResize="1">
          <a:picLocks noChangeAspect="1"/>
        </xdr:cNvPicPr>
      </xdr:nvPicPr>
      <xdr:blipFill>
        <a:blip r:embed="rId1"/>
        <a:stretch>
          <a:fillRect/>
        </a:stretch>
      </xdr:blipFill>
      <xdr:spPr>
        <a:xfrm>
          <a:off x="10744200" y="885825"/>
          <a:ext cx="1162050" cy="28575"/>
        </a:xfrm>
        <a:prstGeom prst="rect">
          <a:avLst/>
        </a:prstGeom>
        <a:noFill/>
        <a:ln w="9525" cmpd="sng">
          <a:noFill/>
        </a:ln>
      </xdr:spPr>
    </xdr:pic>
    <xdr:clientData/>
  </xdr:twoCellAnchor>
  <xdr:twoCellAnchor>
    <xdr:from>
      <xdr:col>4</xdr:col>
      <xdr:colOff>0</xdr:colOff>
      <xdr:row>14</xdr:row>
      <xdr:rowOff>0</xdr:rowOff>
    </xdr:from>
    <xdr:to>
      <xdr:col>4</xdr:col>
      <xdr:colOff>0</xdr:colOff>
      <xdr:row>14</xdr:row>
      <xdr:rowOff>0</xdr:rowOff>
    </xdr:to>
    <xdr:sp>
      <xdr:nvSpPr>
        <xdr:cNvPr id="2" name="Rectangle 3"/>
        <xdr:cNvSpPr>
          <a:spLocks/>
        </xdr:cNvSpPr>
      </xdr:nvSpPr>
      <xdr:spPr>
        <a:xfrm>
          <a:off x="1514475" y="2800350"/>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twoCellAnchor>
    <xdr:from>
      <xdr:col>4</xdr:col>
      <xdr:colOff>0</xdr:colOff>
      <xdr:row>13</xdr:row>
      <xdr:rowOff>0</xdr:rowOff>
    </xdr:from>
    <xdr:to>
      <xdr:col>4</xdr:col>
      <xdr:colOff>0</xdr:colOff>
      <xdr:row>13</xdr:row>
      <xdr:rowOff>0</xdr:rowOff>
    </xdr:to>
    <xdr:sp>
      <xdr:nvSpPr>
        <xdr:cNvPr id="3" name="Rectangle 14"/>
        <xdr:cNvSpPr>
          <a:spLocks/>
        </xdr:cNvSpPr>
      </xdr:nvSpPr>
      <xdr:spPr>
        <a:xfrm>
          <a:off x="1514475" y="2533650"/>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twoCellAnchor>
    <xdr:from>
      <xdr:col>4</xdr:col>
      <xdr:colOff>0</xdr:colOff>
      <xdr:row>13</xdr:row>
      <xdr:rowOff>0</xdr:rowOff>
    </xdr:from>
    <xdr:to>
      <xdr:col>4</xdr:col>
      <xdr:colOff>0</xdr:colOff>
      <xdr:row>13</xdr:row>
      <xdr:rowOff>0</xdr:rowOff>
    </xdr:to>
    <xdr:sp>
      <xdr:nvSpPr>
        <xdr:cNvPr id="4" name="Rectangle 15"/>
        <xdr:cNvSpPr>
          <a:spLocks/>
        </xdr:cNvSpPr>
      </xdr:nvSpPr>
      <xdr:spPr>
        <a:xfrm>
          <a:off x="1514475" y="2533650"/>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twoCellAnchor>
    <xdr:from>
      <xdr:col>4</xdr:col>
      <xdr:colOff>0</xdr:colOff>
      <xdr:row>13</xdr:row>
      <xdr:rowOff>0</xdr:rowOff>
    </xdr:from>
    <xdr:to>
      <xdr:col>4</xdr:col>
      <xdr:colOff>0</xdr:colOff>
      <xdr:row>13</xdr:row>
      <xdr:rowOff>0</xdr:rowOff>
    </xdr:to>
    <xdr:sp>
      <xdr:nvSpPr>
        <xdr:cNvPr id="5" name="Rectangle 18"/>
        <xdr:cNvSpPr>
          <a:spLocks/>
        </xdr:cNvSpPr>
      </xdr:nvSpPr>
      <xdr:spPr>
        <a:xfrm>
          <a:off x="1514475" y="2533650"/>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twoCellAnchor>
    <xdr:from>
      <xdr:col>4</xdr:col>
      <xdr:colOff>0</xdr:colOff>
      <xdr:row>14</xdr:row>
      <xdr:rowOff>0</xdr:rowOff>
    </xdr:from>
    <xdr:to>
      <xdr:col>4</xdr:col>
      <xdr:colOff>0</xdr:colOff>
      <xdr:row>14</xdr:row>
      <xdr:rowOff>0</xdr:rowOff>
    </xdr:to>
    <xdr:sp>
      <xdr:nvSpPr>
        <xdr:cNvPr id="6" name="Rectangle 19"/>
        <xdr:cNvSpPr>
          <a:spLocks/>
        </xdr:cNvSpPr>
      </xdr:nvSpPr>
      <xdr:spPr>
        <a:xfrm>
          <a:off x="1514475" y="2800350"/>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495300</xdr:colOff>
      <xdr:row>4</xdr:row>
      <xdr:rowOff>123825</xdr:rowOff>
    </xdr:from>
    <xdr:to>
      <xdr:col>15</xdr:col>
      <xdr:colOff>0</xdr:colOff>
      <xdr:row>4</xdr:row>
      <xdr:rowOff>123825</xdr:rowOff>
    </xdr:to>
    <xdr:pic>
      <xdr:nvPicPr>
        <xdr:cNvPr id="1" name="Picture 1" descr="Iteca"/>
        <xdr:cNvPicPr preferRelativeResize="1">
          <a:picLocks noChangeAspect="1"/>
        </xdr:cNvPicPr>
      </xdr:nvPicPr>
      <xdr:blipFill>
        <a:blip r:embed="rId1"/>
        <a:stretch>
          <a:fillRect/>
        </a:stretch>
      </xdr:blipFill>
      <xdr:spPr>
        <a:xfrm>
          <a:off x="6448425" y="552450"/>
          <a:ext cx="742950" cy="0"/>
        </a:xfrm>
        <a:prstGeom prst="rect">
          <a:avLst/>
        </a:prstGeom>
        <a:noFill/>
        <a:ln w="9525" cmpd="sng">
          <a:noFill/>
        </a:ln>
      </xdr:spPr>
    </xdr:pic>
    <xdr:clientData/>
  </xdr:twoCellAnchor>
  <xdr:twoCellAnchor editAs="oneCell">
    <xdr:from>
      <xdr:col>13</xdr:col>
      <xdr:colOff>495300</xdr:colOff>
      <xdr:row>4</xdr:row>
      <xdr:rowOff>123825</xdr:rowOff>
    </xdr:from>
    <xdr:to>
      <xdr:col>15</xdr:col>
      <xdr:colOff>0</xdr:colOff>
      <xdr:row>4</xdr:row>
      <xdr:rowOff>123825</xdr:rowOff>
    </xdr:to>
    <xdr:pic>
      <xdr:nvPicPr>
        <xdr:cNvPr id="2" name="Picture 1" descr="Iteca"/>
        <xdr:cNvPicPr preferRelativeResize="1">
          <a:picLocks noChangeAspect="1"/>
        </xdr:cNvPicPr>
      </xdr:nvPicPr>
      <xdr:blipFill>
        <a:blip r:embed="rId1"/>
        <a:stretch>
          <a:fillRect/>
        </a:stretch>
      </xdr:blipFill>
      <xdr:spPr>
        <a:xfrm>
          <a:off x="6448425" y="552450"/>
          <a:ext cx="742950" cy="0"/>
        </a:xfrm>
        <a:prstGeom prst="rect">
          <a:avLst/>
        </a:prstGeom>
        <a:noFill/>
        <a:ln w="9525" cmpd="sng">
          <a:noFill/>
        </a:ln>
      </xdr:spPr>
    </xdr:pic>
    <xdr:clientData/>
  </xdr:twoCellAnchor>
  <xdr:twoCellAnchor editAs="oneCell">
    <xdr:from>
      <xdr:col>13</xdr:col>
      <xdr:colOff>95250</xdr:colOff>
      <xdr:row>3</xdr:row>
      <xdr:rowOff>114300</xdr:rowOff>
    </xdr:from>
    <xdr:to>
      <xdr:col>14</xdr:col>
      <xdr:colOff>276225</xdr:colOff>
      <xdr:row>7</xdr:row>
      <xdr:rowOff>133350</xdr:rowOff>
    </xdr:to>
    <xdr:pic>
      <xdr:nvPicPr>
        <xdr:cNvPr id="3" name="Picture 1" descr="Iteca"/>
        <xdr:cNvPicPr preferRelativeResize="1">
          <a:picLocks noChangeAspect="1"/>
        </xdr:cNvPicPr>
      </xdr:nvPicPr>
      <xdr:blipFill>
        <a:blip r:embed="rId1"/>
        <a:stretch>
          <a:fillRect/>
        </a:stretch>
      </xdr:blipFill>
      <xdr:spPr>
        <a:xfrm>
          <a:off x="6048375" y="400050"/>
          <a:ext cx="866775" cy="590550"/>
        </a:xfrm>
        <a:prstGeom prst="rect">
          <a:avLst/>
        </a:prstGeom>
        <a:noFill/>
        <a:ln w="9525" cmpd="sng">
          <a:noFill/>
        </a:ln>
      </xdr:spPr>
    </xdr:pic>
    <xdr:clientData/>
  </xdr:twoCellAnchor>
  <xdr:twoCellAnchor>
    <xdr:from>
      <xdr:col>3</xdr:col>
      <xdr:colOff>0</xdr:colOff>
      <xdr:row>13</xdr:row>
      <xdr:rowOff>0</xdr:rowOff>
    </xdr:from>
    <xdr:to>
      <xdr:col>3</xdr:col>
      <xdr:colOff>0</xdr:colOff>
      <xdr:row>13</xdr:row>
      <xdr:rowOff>0</xdr:rowOff>
    </xdr:to>
    <xdr:sp>
      <xdr:nvSpPr>
        <xdr:cNvPr id="4" name="Rectangle 55"/>
        <xdr:cNvSpPr>
          <a:spLocks/>
        </xdr:cNvSpPr>
      </xdr:nvSpPr>
      <xdr:spPr>
        <a:xfrm>
          <a:off x="819150" y="1762125"/>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twoCellAnchor>
    <xdr:from>
      <xdr:col>3</xdr:col>
      <xdr:colOff>0</xdr:colOff>
      <xdr:row>13</xdr:row>
      <xdr:rowOff>0</xdr:rowOff>
    </xdr:from>
    <xdr:to>
      <xdr:col>3</xdr:col>
      <xdr:colOff>0</xdr:colOff>
      <xdr:row>13</xdr:row>
      <xdr:rowOff>0</xdr:rowOff>
    </xdr:to>
    <xdr:sp>
      <xdr:nvSpPr>
        <xdr:cNvPr id="5" name="Rectangle 57"/>
        <xdr:cNvSpPr>
          <a:spLocks/>
        </xdr:cNvSpPr>
      </xdr:nvSpPr>
      <xdr:spPr>
        <a:xfrm>
          <a:off x="819150" y="1762125"/>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twoCellAnchor>
    <xdr:from>
      <xdr:col>4</xdr:col>
      <xdr:colOff>0</xdr:colOff>
      <xdr:row>14</xdr:row>
      <xdr:rowOff>0</xdr:rowOff>
    </xdr:from>
    <xdr:to>
      <xdr:col>4</xdr:col>
      <xdr:colOff>0</xdr:colOff>
      <xdr:row>14</xdr:row>
      <xdr:rowOff>0</xdr:rowOff>
    </xdr:to>
    <xdr:sp>
      <xdr:nvSpPr>
        <xdr:cNvPr id="6" name="Rectangle 3"/>
        <xdr:cNvSpPr>
          <a:spLocks/>
        </xdr:cNvSpPr>
      </xdr:nvSpPr>
      <xdr:spPr>
        <a:xfrm>
          <a:off x="1362075" y="1943100"/>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twoCellAnchor>
    <xdr:from>
      <xdr:col>4</xdr:col>
      <xdr:colOff>0</xdr:colOff>
      <xdr:row>13</xdr:row>
      <xdr:rowOff>0</xdr:rowOff>
    </xdr:from>
    <xdr:to>
      <xdr:col>4</xdr:col>
      <xdr:colOff>0</xdr:colOff>
      <xdr:row>13</xdr:row>
      <xdr:rowOff>0</xdr:rowOff>
    </xdr:to>
    <xdr:sp>
      <xdr:nvSpPr>
        <xdr:cNvPr id="7" name="Rectangle 14"/>
        <xdr:cNvSpPr>
          <a:spLocks/>
        </xdr:cNvSpPr>
      </xdr:nvSpPr>
      <xdr:spPr>
        <a:xfrm>
          <a:off x="1362075" y="1762125"/>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twoCellAnchor>
    <xdr:from>
      <xdr:col>4</xdr:col>
      <xdr:colOff>0</xdr:colOff>
      <xdr:row>13</xdr:row>
      <xdr:rowOff>0</xdr:rowOff>
    </xdr:from>
    <xdr:to>
      <xdr:col>4</xdr:col>
      <xdr:colOff>0</xdr:colOff>
      <xdr:row>13</xdr:row>
      <xdr:rowOff>0</xdr:rowOff>
    </xdr:to>
    <xdr:sp>
      <xdr:nvSpPr>
        <xdr:cNvPr id="8" name="Rectangle 15"/>
        <xdr:cNvSpPr>
          <a:spLocks/>
        </xdr:cNvSpPr>
      </xdr:nvSpPr>
      <xdr:spPr>
        <a:xfrm>
          <a:off x="1362075" y="1762125"/>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twoCellAnchor>
    <xdr:from>
      <xdr:col>4</xdr:col>
      <xdr:colOff>0</xdr:colOff>
      <xdr:row>13</xdr:row>
      <xdr:rowOff>0</xdr:rowOff>
    </xdr:from>
    <xdr:to>
      <xdr:col>4</xdr:col>
      <xdr:colOff>0</xdr:colOff>
      <xdr:row>13</xdr:row>
      <xdr:rowOff>0</xdr:rowOff>
    </xdr:to>
    <xdr:sp>
      <xdr:nvSpPr>
        <xdr:cNvPr id="9" name="Rectangle 18"/>
        <xdr:cNvSpPr>
          <a:spLocks/>
        </xdr:cNvSpPr>
      </xdr:nvSpPr>
      <xdr:spPr>
        <a:xfrm>
          <a:off x="1362075" y="1762125"/>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twoCellAnchor>
    <xdr:from>
      <xdr:col>4</xdr:col>
      <xdr:colOff>0</xdr:colOff>
      <xdr:row>14</xdr:row>
      <xdr:rowOff>0</xdr:rowOff>
    </xdr:from>
    <xdr:to>
      <xdr:col>4</xdr:col>
      <xdr:colOff>0</xdr:colOff>
      <xdr:row>14</xdr:row>
      <xdr:rowOff>0</xdr:rowOff>
    </xdr:to>
    <xdr:sp>
      <xdr:nvSpPr>
        <xdr:cNvPr id="10" name="Rectangle 19"/>
        <xdr:cNvSpPr>
          <a:spLocks/>
        </xdr:cNvSpPr>
      </xdr:nvSpPr>
      <xdr:spPr>
        <a:xfrm>
          <a:off x="1362075" y="1943100"/>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495300</xdr:colOff>
      <xdr:row>4</xdr:row>
      <xdr:rowOff>123825</xdr:rowOff>
    </xdr:from>
    <xdr:to>
      <xdr:col>14</xdr:col>
      <xdr:colOff>781050</xdr:colOff>
      <xdr:row>4</xdr:row>
      <xdr:rowOff>123825</xdr:rowOff>
    </xdr:to>
    <xdr:pic>
      <xdr:nvPicPr>
        <xdr:cNvPr id="1" name="Picture 1" descr="Iteca"/>
        <xdr:cNvPicPr preferRelativeResize="1">
          <a:picLocks noChangeAspect="1"/>
        </xdr:cNvPicPr>
      </xdr:nvPicPr>
      <xdr:blipFill>
        <a:blip r:embed="rId1"/>
        <a:stretch>
          <a:fillRect/>
        </a:stretch>
      </xdr:blipFill>
      <xdr:spPr>
        <a:xfrm>
          <a:off x="5905500" y="552450"/>
          <a:ext cx="876300" cy="0"/>
        </a:xfrm>
        <a:prstGeom prst="rect">
          <a:avLst/>
        </a:prstGeom>
        <a:noFill/>
        <a:ln w="9525" cmpd="sng">
          <a:noFill/>
        </a:ln>
      </xdr:spPr>
    </xdr:pic>
    <xdr:clientData/>
  </xdr:twoCellAnchor>
  <xdr:twoCellAnchor editAs="oneCell">
    <xdr:from>
      <xdr:col>14</xdr:col>
      <xdr:colOff>314325</xdr:colOff>
      <xdr:row>4</xdr:row>
      <xdr:rowOff>66675</xdr:rowOff>
    </xdr:from>
    <xdr:to>
      <xdr:col>14</xdr:col>
      <xdr:colOff>1085850</xdr:colOff>
      <xdr:row>7</xdr:row>
      <xdr:rowOff>95250</xdr:rowOff>
    </xdr:to>
    <xdr:pic>
      <xdr:nvPicPr>
        <xdr:cNvPr id="2" name="Picture 1" descr="Iteca"/>
        <xdr:cNvPicPr preferRelativeResize="1">
          <a:picLocks noChangeAspect="1"/>
        </xdr:cNvPicPr>
      </xdr:nvPicPr>
      <xdr:blipFill>
        <a:blip r:embed="rId1"/>
        <a:stretch>
          <a:fillRect/>
        </a:stretch>
      </xdr:blipFill>
      <xdr:spPr>
        <a:xfrm>
          <a:off x="6315075" y="495300"/>
          <a:ext cx="771525" cy="457200"/>
        </a:xfrm>
        <a:prstGeom prst="rect">
          <a:avLst/>
        </a:prstGeom>
        <a:noFill/>
        <a:ln w="9525" cmpd="sng">
          <a:noFill/>
        </a:ln>
      </xdr:spPr>
    </xdr:pic>
    <xdr:clientData/>
  </xdr:twoCellAnchor>
  <xdr:twoCellAnchor>
    <xdr:from>
      <xdr:col>3</xdr:col>
      <xdr:colOff>0</xdr:colOff>
      <xdr:row>13</xdr:row>
      <xdr:rowOff>0</xdr:rowOff>
    </xdr:from>
    <xdr:to>
      <xdr:col>3</xdr:col>
      <xdr:colOff>0</xdr:colOff>
      <xdr:row>13</xdr:row>
      <xdr:rowOff>0</xdr:rowOff>
    </xdr:to>
    <xdr:sp>
      <xdr:nvSpPr>
        <xdr:cNvPr id="3" name="Rectangle 55"/>
        <xdr:cNvSpPr>
          <a:spLocks/>
        </xdr:cNvSpPr>
      </xdr:nvSpPr>
      <xdr:spPr>
        <a:xfrm>
          <a:off x="609600" y="1762125"/>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twoCellAnchor>
    <xdr:from>
      <xdr:col>3</xdr:col>
      <xdr:colOff>0</xdr:colOff>
      <xdr:row>13</xdr:row>
      <xdr:rowOff>0</xdr:rowOff>
    </xdr:from>
    <xdr:to>
      <xdr:col>3</xdr:col>
      <xdr:colOff>0</xdr:colOff>
      <xdr:row>13</xdr:row>
      <xdr:rowOff>0</xdr:rowOff>
    </xdr:to>
    <xdr:sp>
      <xdr:nvSpPr>
        <xdr:cNvPr id="4" name="Rectangle 57"/>
        <xdr:cNvSpPr>
          <a:spLocks/>
        </xdr:cNvSpPr>
      </xdr:nvSpPr>
      <xdr:spPr>
        <a:xfrm>
          <a:off x="609600" y="1762125"/>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twoCellAnchor>
    <xdr:from>
      <xdr:col>4</xdr:col>
      <xdr:colOff>0</xdr:colOff>
      <xdr:row>14</xdr:row>
      <xdr:rowOff>0</xdr:rowOff>
    </xdr:from>
    <xdr:to>
      <xdr:col>4</xdr:col>
      <xdr:colOff>0</xdr:colOff>
      <xdr:row>14</xdr:row>
      <xdr:rowOff>0</xdr:rowOff>
    </xdr:to>
    <xdr:sp>
      <xdr:nvSpPr>
        <xdr:cNvPr id="5" name="Rectangle 3"/>
        <xdr:cNvSpPr>
          <a:spLocks/>
        </xdr:cNvSpPr>
      </xdr:nvSpPr>
      <xdr:spPr>
        <a:xfrm>
          <a:off x="1152525" y="1943100"/>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twoCellAnchor>
    <xdr:from>
      <xdr:col>4</xdr:col>
      <xdr:colOff>0</xdr:colOff>
      <xdr:row>13</xdr:row>
      <xdr:rowOff>0</xdr:rowOff>
    </xdr:from>
    <xdr:to>
      <xdr:col>4</xdr:col>
      <xdr:colOff>0</xdr:colOff>
      <xdr:row>13</xdr:row>
      <xdr:rowOff>0</xdr:rowOff>
    </xdr:to>
    <xdr:sp>
      <xdr:nvSpPr>
        <xdr:cNvPr id="6" name="Rectangle 14"/>
        <xdr:cNvSpPr>
          <a:spLocks/>
        </xdr:cNvSpPr>
      </xdr:nvSpPr>
      <xdr:spPr>
        <a:xfrm>
          <a:off x="1152525" y="1762125"/>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twoCellAnchor>
    <xdr:from>
      <xdr:col>4</xdr:col>
      <xdr:colOff>0</xdr:colOff>
      <xdr:row>13</xdr:row>
      <xdr:rowOff>0</xdr:rowOff>
    </xdr:from>
    <xdr:to>
      <xdr:col>4</xdr:col>
      <xdr:colOff>0</xdr:colOff>
      <xdr:row>13</xdr:row>
      <xdr:rowOff>0</xdr:rowOff>
    </xdr:to>
    <xdr:sp>
      <xdr:nvSpPr>
        <xdr:cNvPr id="7" name="Rectangle 15"/>
        <xdr:cNvSpPr>
          <a:spLocks/>
        </xdr:cNvSpPr>
      </xdr:nvSpPr>
      <xdr:spPr>
        <a:xfrm>
          <a:off x="1152525" y="1762125"/>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twoCellAnchor>
    <xdr:from>
      <xdr:col>4</xdr:col>
      <xdr:colOff>0</xdr:colOff>
      <xdr:row>13</xdr:row>
      <xdr:rowOff>0</xdr:rowOff>
    </xdr:from>
    <xdr:to>
      <xdr:col>4</xdr:col>
      <xdr:colOff>0</xdr:colOff>
      <xdr:row>13</xdr:row>
      <xdr:rowOff>0</xdr:rowOff>
    </xdr:to>
    <xdr:sp>
      <xdr:nvSpPr>
        <xdr:cNvPr id="8" name="Rectangle 18"/>
        <xdr:cNvSpPr>
          <a:spLocks/>
        </xdr:cNvSpPr>
      </xdr:nvSpPr>
      <xdr:spPr>
        <a:xfrm>
          <a:off x="1152525" y="1762125"/>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twoCellAnchor>
    <xdr:from>
      <xdr:col>4</xdr:col>
      <xdr:colOff>0</xdr:colOff>
      <xdr:row>14</xdr:row>
      <xdr:rowOff>0</xdr:rowOff>
    </xdr:from>
    <xdr:to>
      <xdr:col>4</xdr:col>
      <xdr:colOff>0</xdr:colOff>
      <xdr:row>14</xdr:row>
      <xdr:rowOff>0</xdr:rowOff>
    </xdr:to>
    <xdr:sp>
      <xdr:nvSpPr>
        <xdr:cNvPr id="9" name="Rectangle 19"/>
        <xdr:cNvSpPr>
          <a:spLocks/>
        </xdr:cNvSpPr>
      </xdr:nvSpPr>
      <xdr:spPr>
        <a:xfrm>
          <a:off x="1152525" y="1943100"/>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twoCellAnchor editAs="oneCell">
    <xdr:from>
      <xdr:col>13</xdr:col>
      <xdr:colOff>495300</xdr:colOff>
      <xdr:row>4</xdr:row>
      <xdr:rowOff>123825</xdr:rowOff>
    </xdr:from>
    <xdr:to>
      <xdr:col>14</xdr:col>
      <xdr:colOff>781050</xdr:colOff>
      <xdr:row>4</xdr:row>
      <xdr:rowOff>123825</xdr:rowOff>
    </xdr:to>
    <xdr:pic>
      <xdr:nvPicPr>
        <xdr:cNvPr id="10" name="Picture 1" descr="Iteca"/>
        <xdr:cNvPicPr preferRelativeResize="1">
          <a:picLocks noChangeAspect="1"/>
        </xdr:cNvPicPr>
      </xdr:nvPicPr>
      <xdr:blipFill>
        <a:blip r:embed="rId1"/>
        <a:stretch>
          <a:fillRect/>
        </a:stretch>
      </xdr:blipFill>
      <xdr:spPr>
        <a:xfrm>
          <a:off x="5905500" y="552450"/>
          <a:ext cx="876300" cy="0"/>
        </a:xfrm>
        <a:prstGeom prst="rect">
          <a:avLst/>
        </a:prstGeom>
        <a:noFill/>
        <a:ln w="9525" cmpd="sng">
          <a:noFill/>
        </a:ln>
      </xdr:spPr>
    </xdr:pic>
    <xdr:clientData/>
  </xdr:twoCellAnchor>
  <xdr:twoCellAnchor editAs="oneCell">
    <xdr:from>
      <xdr:col>14</xdr:col>
      <xdr:colOff>314325</xdr:colOff>
      <xdr:row>4</xdr:row>
      <xdr:rowOff>66675</xdr:rowOff>
    </xdr:from>
    <xdr:to>
      <xdr:col>14</xdr:col>
      <xdr:colOff>1085850</xdr:colOff>
      <xdr:row>7</xdr:row>
      <xdr:rowOff>95250</xdr:rowOff>
    </xdr:to>
    <xdr:pic>
      <xdr:nvPicPr>
        <xdr:cNvPr id="11" name="Picture 1" descr="Iteca"/>
        <xdr:cNvPicPr preferRelativeResize="1">
          <a:picLocks noChangeAspect="1"/>
        </xdr:cNvPicPr>
      </xdr:nvPicPr>
      <xdr:blipFill>
        <a:blip r:embed="rId1"/>
        <a:stretch>
          <a:fillRect/>
        </a:stretch>
      </xdr:blipFill>
      <xdr:spPr>
        <a:xfrm>
          <a:off x="6315075" y="495300"/>
          <a:ext cx="771525" cy="457200"/>
        </a:xfrm>
        <a:prstGeom prst="rect">
          <a:avLst/>
        </a:prstGeom>
        <a:noFill/>
        <a:ln w="9525" cmpd="sng">
          <a:noFill/>
        </a:ln>
      </xdr:spPr>
    </xdr:pic>
    <xdr:clientData/>
  </xdr:twoCellAnchor>
  <xdr:twoCellAnchor>
    <xdr:from>
      <xdr:col>3</xdr:col>
      <xdr:colOff>0</xdr:colOff>
      <xdr:row>13</xdr:row>
      <xdr:rowOff>0</xdr:rowOff>
    </xdr:from>
    <xdr:to>
      <xdr:col>3</xdr:col>
      <xdr:colOff>0</xdr:colOff>
      <xdr:row>13</xdr:row>
      <xdr:rowOff>0</xdr:rowOff>
    </xdr:to>
    <xdr:sp>
      <xdr:nvSpPr>
        <xdr:cNvPr id="12" name="Rectangle 55"/>
        <xdr:cNvSpPr>
          <a:spLocks/>
        </xdr:cNvSpPr>
      </xdr:nvSpPr>
      <xdr:spPr>
        <a:xfrm>
          <a:off x="609600" y="1762125"/>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twoCellAnchor>
    <xdr:from>
      <xdr:col>3</xdr:col>
      <xdr:colOff>0</xdr:colOff>
      <xdr:row>13</xdr:row>
      <xdr:rowOff>0</xdr:rowOff>
    </xdr:from>
    <xdr:to>
      <xdr:col>3</xdr:col>
      <xdr:colOff>0</xdr:colOff>
      <xdr:row>13</xdr:row>
      <xdr:rowOff>0</xdr:rowOff>
    </xdr:to>
    <xdr:sp>
      <xdr:nvSpPr>
        <xdr:cNvPr id="13" name="Rectangle 57"/>
        <xdr:cNvSpPr>
          <a:spLocks/>
        </xdr:cNvSpPr>
      </xdr:nvSpPr>
      <xdr:spPr>
        <a:xfrm>
          <a:off x="609600" y="1762125"/>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twoCellAnchor>
    <xdr:from>
      <xdr:col>4</xdr:col>
      <xdr:colOff>0</xdr:colOff>
      <xdr:row>14</xdr:row>
      <xdr:rowOff>0</xdr:rowOff>
    </xdr:from>
    <xdr:to>
      <xdr:col>4</xdr:col>
      <xdr:colOff>0</xdr:colOff>
      <xdr:row>14</xdr:row>
      <xdr:rowOff>0</xdr:rowOff>
    </xdr:to>
    <xdr:sp>
      <xdr:nvSpPr>
        <xdr:cNvPr id="14" name="Rectangle 3"/>
        <xdr:cNvSpPr>
          <a:spLocks/>
        </xdr:cNvSpPr>
      </xdr:nvSpPr>
      <xdr:spPr>
        <a:xfrm>
          <a:off x="1152525" y="1943100"/>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twoCellAnchor>
    <xdr:from>
      <xdr:col>4</xdr:col>
      <xdr:colOff>0</xdr:colOff>
      <xdr:row>13</xdr:row>
      <xdr:rowOff>0</xdr:rowOff>
    </xdr:from>
    <xdr:to>
      <xdr:col>4</xdr:col>
      <xdr:colOff>0</xdr:colOff>
      <xdr:row>13</xdr:row>
      <xdr:rowOff>0</xdr:rowOff>
    </xdr:to>
    <xdr:sp>
      <xdr:nvSpPr>
        <xdr:cNvPr id="15" name="Rectangle 14"/>
        <xdr:cNvSpPr>
          <a:spLocks/>
        </xdr:cNvSpPr>
      </xdr:nvSpPr>
      <xdr:spPr>
        <a:xfrm>
          <a:off x="1152525" y="1762125"/>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twoCellAnchor>
    <xdr:from>
      <xdr:col>4</xdr:col>
      <xdr:colOff>0</xdr:colOff>
      <xdr:row>13</xdr:row>
      <xdr:rowOff>0</xdr:rowOff>
    </xdr:from>
    <xdr:to>
      <xdr:col>4</xdr:col>
      <xdr:colOff>0</xdr:colOff>
      <xdr:row>13</xdr:row>
      <xdr:rowOff>0</xdr:rowOff>
    </xdr:to>
    <xdr:sp>
      <xdr:nvSpPr>
        <xdr:cNvPr id="16" name="Rectangle 15"/>
        <xdr:cNvSpPr>
          <a:spLocks/>
        </xdr:cNvSpPr>
      </xdr:nvSpPr>
      <xdr:spPr>
        <a:xfrm>
          <a:off x="1152525" y="1762125"/>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twoCellAnchor>
    <xdr:from>
      <xdr:col>4</xdr:col>
      <xdr:colOff>0</xdr:colOff>
      <xdr:row>13</xdr:row>
      <xdr:rowOff>0</xdr:rowOff>
    </xdr:from>
    <xdr:to>
      <xdr:col>4</xdr:col>
      <xdr:colOff>0</xdr:colOff>
      <xdr:row>13</xdr:row>
      <xdr:rowOff>0</xdr:rowOff>
    </xdr:to>
    <xdr:sp>
      <xdr:nvSpPr>
        <xdr:cNvPr id="17" name="Rectangle 18"/>
        <xdr:cNvSpPr>
          <a:spLocks/>
        </xdr:cNvSpPr>
      </xdr:nvSpPr>
      <xdr:spPr>
        <a:xfrm>
          <a:off x="1152525" y="1762125"/>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twoCellAnchor>
    <xdr:from>
      <xdr:col>4</xdr:col>
      <xdr:colOff>0</xdr:colOff>
      <xdr:row>14</xdr:row>
      <xdr:rowOff>0</xdr:rowOff>
    </xdr:from>
    <xdr:to>
      <xdr:col>4</xdr:col>
      <xdr:colOff>0</xdr:colOff>
      <xdr:row>14</xdr:row>
      <xdr:rowOff>0</xdr:rowOff>
    </xdr:to>
    <xdr:sp>
      <xdr:nvSpPr>
        <xdr:cNvPr id="18" name="Rectangle 19"/>
        <xdr:cNvSpPr>
          <a:spLocks/>
        </xdr:cNvSpPr>
      </xdr:nvSpPr>
      <xdr:spPr>
        <a:xfrm>
          <a:off x="1152525" y="1943100"/>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495300</xdr:colOff>
      <xdr:row>4</xdr:row>
      <xdr:rowOff>123825</xdr:rowOff>
    </xdr:from>
    <xdr:to>
      <xdr:col>14</xdr:col>
      <xdr:colOff>781050</xdr:colOff>
      <xdr:row>4</xdr:row>
      <xdr:rowOff>123825</xdr:rowOff>
    </xdr:to>
    <xdr:pic>
      <xdr:nvPicPr>
        <xdr:cNvPr id="1" name="Picture 1" descr="Iteca"/>
        <xdr:cNvPicPr preferRelativeResize="1">
          <a:picLocks noChangeAspect="1"/>
        </xdr:cNvPicPr>
      </xdr:nvPicPr>
      <xdr:blipFill>
        <a:blip r:embed="rId1"/>
        <a:stretch>
          <a:fillRect/>
        </a:stretch>
      </xdr:blipFill>
      <xdr:spPr>
        <a:xfrm>
          <a:off x="5905500" y="552450"/>
          <a:ext cx="876300" cy="0"/>
        </a:xfrm>
        <a:prstGeom prst="rect">
          <a:avLst/>
        </a:prstGeom>
        <a:noFill/>
        <a:ln w="9525" cmpd="sng">
          <a:noFill/>
        </a:ln>
      </xdr:spPr>
    </xdr:pic>
    <xdr:clientData/>
  </xdr:twoCellAnchor>
  <xdr:twoCellAnchor editAs="oneCell">
    <xdr:from>
      <xdr:col>14</xdr:col>
      <xdr:colOff>314325</xdr:colOff>
      <xdr:row>4</xdr:row>
      <xdr:rowOff>66675</xdr:rowOff>
    </xdr:from>
    <xdr:to>
      <xdr:col>14</xdr:col>
      <xdr:colOff>1085850</xdr:colOff>
      <xdr:row>7</xdr:row>
      <xdr:rowOff>95250</xdr:rowOff>
    </xdr:to>
    <xdr:pic>
      <xdr:nvPicPr>
        <xdr:cNvPr id="2" name="Picture 1" descr="Iteca"/>
        <xdr:cNvPicPr preferRelativeResize="1">
          <a:picLocks noChangeAspect="1"/>
        </xdr:cNvPicPr>
      </xdr:nvPicPr>
      <xdr:blipFill>
        <a:blip r:embed="rId1"/>
        <a:stretch>
          <a:fillRect/>
        </a:stretch>
      </xdr:blipFill>
      <xdr:spPr>
        <a:xfrm>
          <a:off x="6315075" y="495300"/>
          <a:ext cx="771525" cy="457200"/>
        </a:xfrm>
        <a:prstGeom prst="rect">
          <a:avLst/>
        </a:prstGeom>
        <a:noFill/>
        <a:ln w="9525" cmpd="sng">
          <a:noFill/>
        </a:ln>
      </xdr:spPr>
    </xdr:pic>
    <xdr:clientData/>
  </xdr:twoCellAnchor>
  <xdr:twoCellAnchor>
    <xdr:from>
      <xdr:col>3</xdr:col>
      <xdr:colOff>0</xdr:colOff>
      <xdr:row>13</xdr:row>
      <xdr:rowOff>0</xdr:rowOff>
    </xdr:from>
    <xdr:to>
      <xdr:col>3</xdr:col>
      <xdr:colOff>0</xdr:colOff>
      <xdr:row>13</xdr:row>
      <xdr:rowOff>0</xdr:rowOff>
    </xdr:to>
    <xdr:sp>
      <xdr:nvSpPr>
        <xdr:cNvPr id="3" name="Rectangle 55"/>
        <xdr:cNvSpPr>
          <a:spLocks/>
        </xdr:cNvSpPr>
      </xdr:nvSpPr>
      <xdr:spPr>
        <a:xfrm>
          <a:off x="609600" y="1762125"/>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twoCellAnchor>
    <xdr:from>
      <xdr:col>3</xdr:col>
      <xdr:colOff>0</xdr:colOff>
      <xdr:row>13</xdr:row>
      <xdr:rowOff>0</xdr:rowOff>
    </xdr:from>
    <xdr:to>
      <xdr:col>3</xdr:col>
      <xdr:colOff>0</xdr:colOff>
      <xdr:row>13</xdr:row>
      <xdr:rowOff>0</xdr:rowOff>
    </xdr:to>
    <xdr:sp>
      <xdr:nvSpPr>
        <xdr:cNvPr id="4" name="Rectangle 57"/>
        <xdr:cNvSpPr>
          <a:spLocks/>
        </xdr:cNvSpPr>
      </xdr:nvSpPr>
      <xdr:spPr>
        <a:xfrm>
          <a:off x="609600" y="1762125"/>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twoCellAnchor>
    <xdr:from>
      <xdr:col>4</xdr:col>
      <xdr:colOff>0</xdr:colOff>
      <xdr:row>14</xdr:row>
      <xdr:rowOff>0</xdr:rowOff>
    </xdr:from>
    <xdr:to>
      <xdr:col>4</xdr:col>
      <xdr:colOff>0</xdr:colOff>
      <xdr:row>14</xdr:row>
      <xdr:rowOff>0</xdr:rowOff>
    </xdr:to>
    <xdr:sp>
      <xdr:nvSpPr>
        <xdr:cNvPr id="5" name="Rectangle 3"/>
        <xdr:cNvSpPr>
          <a:spLocks/>
        </xdr:cNvSpPr>
      </xdr:nvSpPr>
      <xdr:spPr>
        <a:xfrm>
          <a:off x="1152525" y="1943100"/>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twoCellAnchor>
    <xdr:from>
      <xdr:col>4</xdr:col>
      <xdr:colOff>0</xdr:colOff>
      <xdr:row>13</xdr:row>
      <xdr:rowOff>0</xdr:rowOff>
    </xdr:from>
    <xdr:to>
      <xdr:col>4</xdr:col>
      <xdr:colOff>0</xdr:colOff>
      <xdr:row>13</xdr:row>
      <xdr:rowOff>0</xdr:rowOff>
    </xdr:to>
    <xdr:sp>
      <xdr:nvSpPr>
        <xdr:cNvPr id="6" name="Rectangle 14"/>
        <xdr:cNvSpPr>
          <a:spLocks/>
        </xdr:cNvSpPr>
      </xdr:nvSpPr>
      <xdr:spPr>
        <a:xfrm>
          <a:off x="1152525" y="1762125"/>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twoCellAnchor>
    <xdr:from>
      <xdr:col>4</xdr:col>
      <xdr:colOff>0</xdr:colOff>
      <xdr:row>13</xdr:row>
      <xdr:rowOff>0</xdr:rowOff>
    </xdr:from>
    <xdr:to>
      <xdr:col>4</xdr:col>
      <xdr:colOff>0</xdr:colOff>
      <xdr:row>13</xdr:row>
      <xdr:rowOff>0</xdr:rowOff>
    </xdr:to>
    <xdr:sp>
      <xdr:nvSpPr>
        <xdr:cNvPr id="7" name="Rectangle 15"/>
        <xdr:cNvSpPr>
          <a:spLocks/>
        </xdr:cNvSpPr>
      </xdr:nvSpPr>
      <xdr:spPr>
        <a:xfrm>
          <a:off x="1152525" y="1762125"/>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twoCellAnchor>
    <xdr:from>
      <xdr:col>4</xdr:col>
      <xdr:colOff>0</xdr:colOff>
      <xdr:row>13</xdr:row>
      <xdr:rowOff>0</xdr:rowOff>
    </xdr:from>
    <xdr:to>
      <xdr:col>4</xdr:col>
      <xdr:colOff>0</xdr:colOff>
      <xdr:row>13</xdr:row>
      <xdr:rowOff>0</xdr:rowOff>
    </xdr:to>
    <xdr:sp>
      <xdr:nvSpPr>
        <xdr:cNvPr id="8" name="Rectangle 18"/>
        <xdr:cNvSpPr>
          <a:spLocks/>
        </xdr:cNvSpPr>
      </xdr:nvSpPr>
      <xdr:spPr>
        <a:xfrm>
          <a:off x="1152525" y="1762125"/>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twoCellAnchor>
    <xdr:from>
      <xdr:col>4</xdr:col>
      <xdr:colOff>0</xdr:colOff>
      <xdr:row>14</xdr:row>
      <xdr:rowOff>0</xdr:rowOff>
    </xdr:from>
    <xdr:to>
      <xdr:col>4</xdr:col>
      <xdr:colOff>0</xdr:colOff>
      <xdr:row>14</xdr:row>
      <xdr:rowOff>0</xdr:rowOff>
    </xdr:to>
    <xdr:sp>
      <xdr:nvSpPr>
        <xdr:cNvPr id="9" name="Rectangle 19"/>
        <xdr:cNvSpPr>
          <a:spLocks/>
        </xdr:cNvSpPr>
      </xdr:nvSpPr>
      <xdr:spPr>
        <a:xfrm>
          <a:off x="1152525" y="1943100"/>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twoCellAnchor editAs="oneCell">
    <xdr:from>
      <xdr:col>13</xdr:col>
      <xdr:colOff>495300</xdr:colOff>
      <xdr:row>4</xdr:row>
      <xdr:rowOff>123825</xdr:rowOff>
    </xdr:from>
    <xdr:to>
      <xdr:col>14</xdr:col>
      <xdr:colOff>781050</xdr:colOff>
      <xdr:row>4</xdr:row>
      <xdr:rowOff>123825</xdr:rowOff>
    </xdr:to>
    <xdr:pic>
      <xdr:nvPicPr>
        <xdr:cNvPr id="10" name="Picture 1" descr="Iteca"/>
        <xdr:cNvPicPr preferRelativeResize="1">
          <a:picLocks noChangeAspect="1"/>
        </xdr:cNvPicPr>
      </xdr:nvPicPr>
      <xdr:blipFill>
        <a:blip r:embed="rId1"/>
        <a:stretch>
          <a:fillRect/>
        </a:stretch>
      </xdr:blipFill>
      <xdr:spPr>
        <a:xfrm>
          <a:off x="5905500" y="552450"/>
          <a:ext cx="876300" cy="0"/>
        </a:xfrm>
        <a:prstGeom prst="rect">
          <a:avLst/>
        </a:prstGeom>
        <a:noFill/>
        <a:ln w="9525" cmpd="sng">
          <a:noFill/>
        </a:ln>
      </xdr:spPr>
    </xdr:pic>
    <xdr:clientData/>
  </xdr:twoCellAnchor>
  <xdr:twoCellAnchor editAs="oneCell">
    <xdr:from>
      <xdr:col>14</xdr:col>
      <xdr:colOff>314325</xdr:colOff>
      <xdr:row>4</xdr:row>
      <xdr:rowOff>66675</xdr:rowOff>
    </xdr:from>
    <xdr:to>
      <xdr:col>14</xdr:col>
      <xdr:colOff>1085850</xdr:colOff>
      <xdr:row>7</xdr:row>
      <xdr:rowOff>95250</xdr:rowOff>
    </xdr:to>
    <xdr:pic>
      <xdr:nvPicPr>
        <xdr:cNvPr id="11" name="Picture 1" descr="Iteca"/>
        <xdr:cNvPicPr preferRelativeResize="1">
          <a:picLocks noChangeAspect="1"/>
        </xdr:cNvPicPr>
      </xdr:nvPicPr>
      <xdr:blipFill>
        <a:blip r:embed="rId1"/>
        <a:stretch>
          <a:fillRect/>
        </a:stretch>
      </xdr:blipFill>
      <xdr:spPr>
        <a:xfrm>
          <a:off x="6315075" y="495300"/>
          <a:ext cx="771525" cy="457200"/>
        </a:xfrm>
        <a:prstGeom prst="rect">
          <a:avLst/>
        </a:prstGeom>
        <a:noFill/>
        <a:ln w="9525" cmpd="sng">
          <a:noFill/>
        </a:ln>
      </xdr:spPr>
    </xdr:pic>
    <xdr:clientData/>
  </xdr:twoCellAnchor>
  <xdr:twoCellAnchor>
    <xdr:from>
      <xdr:col>3</xdr:col>
      <xdr:colOff>0</xdr:colOff>
      <xdr:row>13</xdr:row>
      <xdr:rowOff>0</xdr:rowOff>
    </xdr:from>
    <xdr:to>
      <xdr:col>3</xdr:col>
      <xdr:colOff>0</xdr:colOff>
      <xdr:row>13</xdr:row>
      <xdr:rowOff>0</xdr:rowOff>
    </xdr:to>
    <xdr:sp>
      <xdr:nvSpPr>
        <xdr:cNvPr id="12" name="Rectangle 55"/>
        <xdr:cNvSpPr>
          <a:spLocks/>
        </xdr:cNvSpPr>
      </xdr:nvSpPr>
      <xdr:spPr>
        <a:xfrm>
          <a:off x="609600" y="1762125"/>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twoCellAnchor>
    <xdr:from>
      <xdr:col>3</xdr:col>
      <xdr:colOff>0</xdr:colOff>
      <xdr:row>13</xdr:row>
      <xdr:rowOff>0</xdr:rowOff>
    </xdr:from>
    <xdr:to>
      <xdr:col>3</xdr:col>
      <xdr:colOff>0</xdr:colOff>
      <xdr:row>13</xdr:row>
      <xdr:rowOff>0</xdr:rowOff>
    </xdr:to>
    <xdr:sp>
      <xdr:nvSpPr>
        <xdr:cNvPr id="13" name="Rectangle 57"/>
        <xdr:cNvSpPr>
          <a:spLocks/>
        </xdr:cNvSpPr>
      </xdr:nvSpPr>
      <xdr:spPr>
        <a:xfrm>
          <a:off x="609600" y="1762125"/>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twoCellAnchor>
    <xdr:from>
      <xdr:col>4</xdr:col>
      <xdr:colOff>0</xdr:colOff>
      <xdr:row>14</xdr:row>
      <xdr:rowOff>0</xdr:rowOff>
    </xdr:from>
    <xdr:to>
      <xdr:col>4</xdr:col>
      <xdr:colOff>0</xdr:colOff>
      <xdr:row>14</xdr:row>
      <xdr:rowOff>0</xdr:rowOff>
    </xdr:to>
    <xdr:sp>
      <xdr:nvSpPr>
        <xdr:cNvPr id="14" name="Rectangle 3"/>
        <xdr:cNvSpPr>
          <a:spLocks/>
        </xdr:cNvSpPr>
      </xdr:nvSpPr>
      <xdr:spPr>
        <a:xfrm>
          <a:off x="1152525" y="1943100"/>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twoCellAnchor>
    <xdr:from>
      <xdr:col>4</xdr:col>
      <xdr:colOff>0</xdr:colOff>
      <xdr:row>13</xdr:row>
      <xdr:rowOff>0</xdr:rowOff>
    </xdr:from>
    <xdr:to>
      <xdr:col>4</xdr:col>
      <xdr:colOff>0</xdr:colOff>
      <xdr:row>13</xdr:row>
      <xdr:rowOff>0</xdr:rowOff>
    </xdr:to>
    <xdr:sp>
      <xdr:nvSpPr>
        <xdr:cNvPr id="15" name="Rectangle 14"/>
        <xdr:cNvSpPr>
          <a:spLocks/>
        </xdr:cNvSpPr>
      </xdr:nvSpPr>
      <xdr:spPr>
        <a:xfrm>
          <a:off x="1152525" y="1762125"/>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twoCellAnchor>
    <xdr:from>
      <xdr:col>4</xdr:col>
      <xdr:colOff>0</xdr:colOff>
      <xdr:row>13</xdr:row>
      <xdr:rowOff>0</xdr:rowOff>
    </xdr:from>
    <xdr:to>
      <xdr:col>4</xdr:col>
      <xdr:colOff>0</xdr:colOff>
      <xdr:row>13</xdr:row>
      <xdr:rowOff>0</xdr:rowOff>
    </xdr:to>
    <xdr:sp>
      <xdr:nvSpPr>
        <xdr:cNvPr id="16" name="Rectangle 15"/>
        <xdr:cNvSpPr>
          <a:spLocks/>
        </xdr:cNvSpPr>
      </xdr:nvSpPr>
      <xdr:spPr>
        <a:xfrm>
          <a:off x="1152525" y="1762125"/>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twoCellAnchor>
    <xdr:from>
      <xdr:col>4</xdr:col>
      <xdr:colOff>0</xdr:colOff>
      <xdr:row>13</xdr:row>
      <xdr:rowOff>0</xdr:rowOff>
    </xdr:from>
    <xdr:to>
      <xdr:col>4</xdr:col>
      <xdr:colOff>0</xdr:colOff>
      <xdr:row>13</xdr:row>
      <xdr:rowOff>0</xdr:rowOff>
    </xdr:to>
    <xdr:sp>
      <xdr:nvSpPr>
        <xdr:cNvPr id="17" name="Rectangle 18"/>
        <xdr:cNvSpPr>
          <a:spLocks/>
        </xdr:cNvSpPr>
      </xdr:nvSpPr>
      <xdr:spPr>
        <a:xfrm>
          <a:off x="1152525" y="1762125"/>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twoCellAnchor>
    <xdr:from>
      <xdr:col>4</xdr:col>
      <xdr:colOff>0</xdr:colOff>
      <xdr:row>14</xdr:row>
      <xdr:rowOff>0</xdr:rowOff>
    </xdr:from>
    <xdr:to>
      <xdr:col>4</xdr:col>
      <xdr:colOff>0</xdr:colOff>
      <xdr:row>14</xdr:row>
      <xdr:rowOff>0</xdr:rowOff>
    </xdr:to>
    <xdr:sp>
      <xdr:nvSpPr>
        <xdr:cNvPr id="18" name="Rectangle 19"/>
        <xdr:cNvSpPr>
          <a:spLocks/>
        </xdr:cNvSpPr>
      </xdr:nvSpPr>
      <xdr:spPr>
        <a:xfrm>
          <a:off x="1152525" y="1943100"/>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495300</xdr:colOff>
      <xdr:row>4</xdr:row>
      <xdr:rowOff>123825</xdr:rowOff>
    </xdr:from>
    <xdr:to>
      <xdr:col>15</xdr:col>
      <xdr:colOff>0</xdr:colOff>
      <xdr:row>4</xdr:row>
      <xdr:rowOff>123825</xdr:rowOff>
    </xdr:to>
    <xdr:pic>
      <xdr:nvPicPr>
        <xdr:cNvPr id="1" name="Picture 1" descr="Iteca"/>
        <xdr:cNvPicPr preferRelativeResize="1">
          <a:picLocks noChangeAspect="1"/>
        </xdr:cNvPicPr>
      </xdr:nvPicPr>
      <xdr:blipFill>
        <a:blip r:embed="rId1"/>
        <a:stretch>
          <a:fillRect/>
        </a:stretch>
      </xdr:blipFill>
      <xdr:spPr>
        <a:xfrm>
          <a:off x="6448425" y="552450"/>
          <a:ext cx="742950" cy="0"/>
        </a:xfrm>
        <a:prstGeom prst="rect">
          <a:avLst/>
        </a:prstGeom>
        <a:noFill/>
        <a:ln w="9525" cmpd="sng">
          <a:noFill/>
        </a:ln>
      </xdr:spPr>
    </xdr:pic>
    <xdr:clientData/>
  </xdr:twoCellAnchor>
  <xdr:twoCellAnchor editAs="oneCell">
    <xdr:from>
      <xdr:col>15</xdr:col>
      <xdr:colOff>0</xdr:colOff>
      <xdr:row>3</xdr:row>
      <xdr:rowOff>123825</xdr:rowOff>
    </xdr:from>
    <xdr:to>
      <xdr:col>16</xdr:col>
      <xdr:colOff>0</xdr:colOff>
      <xdr:row>6</xdr:row>
      <xdr:rowOff>66675</xdr:rowOff>
    </xdr:to>
    <xdr:pic>
      <xdr:nvPicPr>
        <xdr:cNvPr id="2" name="Picture 1" descr="Iteca"/>
        <xdr:cNvPicPr preferRelativeResize="1">
          <a:picLocks noChangeAspect="1"/>
        </xdr:cNvPicPr>
      </xdr:nvPicPr>
      <xdr:blipFill>
        <a:blip r:embed="rId1"/>
        <a:stretch>
          <a:fillRect/>
        </a:stretch>
      </xdr:blipFill>
      <xdr:spPr>
        <a:xfrm>
          <a:off x="7191375" y="409575"/>
          <a:ext cx="0" cy="371475"/>
        </a:xfrm>
        <a:prstGeom prst="rect">
          <a:avLst/>
        </a:prstGeom>
        <a:noFill/>
        <a:ln w="9525" cmpd="sng">
          <a:noFill/>
        </a:ln>
      </xdr:spPr>
    </xdr:pic>
    <xdr:clientData/>
  </xdr:twoCellAnchor>
  <xdr:twoCellAnchor editAs="oneCell">
    <xdr:from>
      <xdr:col>11</xdr:col>
      <xdr:colOff>142875</xdr:colOff>
      <xdr:row>4</xdr:row>
      <xdr:rowOff>104775</xdr:rowOff>
    </xdr:from>
    <xdr:to>
      <xdr:col>11</xdr:col>
      <xdr:colOff>142875</xdr:colOff>
      <xdr:row>7</xdr:row>
      <xdr:rowOff>104775</xdr:rowOff>
    </xdr:to>
    <xdr:pic>
      <xdr:nvPicPr>
        <xdr:cNvPr id="3" name="Picture 56" descr="Iteca"/>
        <xdr:cNvPicPr preferRelativeResize="1">
          <a:picLocks noChangeAspect="1"/>
        </xdr:cNvPicPr>
      </xdr:nvPicPr>
      <xdr:blipFill>
        <a:blip r:embed="rId1"/>
        <a:stretch>
          <a:fillRect/>
        </a:stretch>
      </xdr:blipFill>
      <xdr:spPr>
        <a:xfrm>
          <a:off x="4876800" y="533400"/>
          <a:ext cx="0" cy="428625"/>
        </a:xfrm>
        <a:prstGeom prst="rect">
          <a:avLst/>
        </a:prstGeom>
        <a:noFill/>
        <a:ln w="9525" cmpd="sng">
          <a:noFill/>
        </a:ln>
      </xdr:spPr>
    </xdr:pic>
    <xdr:clientData/>
  </xdr:twoCellAnchor>
  <xdr:twoCellAnchor>
    <xdr:from>
      <xdr:col>2</xdr:col>
      <xdr:colOff>0</xdr:colOff>
      <xdr:row>13</xdr:row>
      <xdr:rowOff>0</xdr:rowOff>
    </xdr:from>
    <xdr:to>
      <xdr:col>2</xdr:col>
      <xdr:colOff>0</xdr:colOff>
      <xdr:row>13</xdr:row>
      <xdr:rowOff>0</xdr:rowOff>
    </xdr:to>
    <xdr:sp>
      <xdr:nvSpPr>
        <xdr:cNvPr id="4" name="Rectangle 55"/>
        <xdr:cNvSpPr>
          <a:spLocks/>
        </xdr:cNvSpPr>
      </xdr:nvSpPr>
      <xdr:spPr>
        <a:xfrm>
          <a:off x="0" y="1762125"/>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twoCellAnchor>
    <xdr:from>
      <xdr:col>2</xdr:col>
      <xdr:colOff>0</xdr:colOff>
      <xdr:row>13</xdr:row>
      <xdr:rowOff>0</xdr:rowOff>
    </xdr:from>
    <xdr:to>
      <xdr:col>2</xdr:col>
      <xdr:colOff>0</xdr:colOff>
      <xdr:row>13</xdr:row>
      <xdr:rowOff>0</xdr:rowOff>
    </xdr:to>
    <xdr:sp>
      <xdr:nvSpPr>
        <xdr:cNvPr id="5" name="Rectangle 57"/>
        <xdr:cNvSpPr>
          <a:spLocks/>
        </xdr:cNvSpPr>
      </xdr:nvSpPr>
      <xdr:spPr>
        <a:xfrm>
          <a:off x="0" y="1762125"/>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twoCellAnchor>
    <xdr:from>
      <xdr:col>3</xdr:col>
      <xdr:colOff>0</xdr:colOff>
      <xdr:row>14</xdr:row>
      <xdr:rowOff>0</xdr:rowOff>
    </xdr:from>
    <xdr:to>
      <xdr:col>3</xdr:col>
      <xdr:colOff>0</xdr:colOff>
      <xdr:row>14</xdr:row>
      <xdr:rowOff>0</xdr:rowOff>
    </xdr:to>
    <xdr:sp>
      <xdr:nvSpPr>
        <xdr:cNvPr id="6" name="Rectangle 3"/>
        <xdr:cNvSpPr>
          <a:spLocks/>
        </xdr:cNvSpPr>
      </xdr:nvSpPr>
      <xdr:spPr>
        <a:xfrm>
          <a:off x="819150" y="1943100"/>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twoCellAnchor>
    <xdr:from>
      <xdr:col>3</xdr:col>
      <xdr:colOff>0</xdr:colOff>
      <xdr:row>13</xdr:row>
      <xdr:rowOff>0</xdr:rowOff>
    </xdr:from>
    <xdr:to>
      <xdr:col>3</xdr:col>
      <xdr:colOff>0</xdr:colOff>
      <xdr:row>13</xdr:row>
      <xdr:rowOff>0</xdr:rowOff>
    </xdr:to>
    <xdr:sp>
      <xdr:nvSpPr>
        <xdr:cNvPr id="7" name="Rectangle 14"/>
        <xdr:cNvSpPr>
          <a:spLocks/>
        </xdr:cNvSpPr>
      </xdr:nvSpPr>
      <xdr:spPr>
        <a:xfrm>
          <a:off x="819150" y="1762125"/>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twoCellAnchor>
    <xdr:from>
      <xdr:col>3</xdr:col>
      <xdr:colOff>0</xdr:colOff>
      <xdr:row>13</xdr:row>
      <xdr:rowOff>0</xdr:rowOff>
    </xdr:from>
    <xdr:to>
      <xdr:col>3</xdr:col>
      <xdr:colOff>0</xdr:colOff>
      <xdr:row>13</xdr:row>
      <xdr:rowOff>0</xdr:rowOff>
    </xdr:to>
    <xdr:sp>
      <xdr:nvSpPr>
        <xdr:cNvPr id="8" name="Rectangle 15"/>
        <xdr:cNvSpPr>
          <a:spLocks/>
        </xdr:cNvSpPr>
      </xdr:nvSpPr>
      <xdr:spPr>
        <a:xfrm>
          <a:off x="819150" y="1762125"/>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twoCellAnchor>
    <xdr:from>
      <xdr:col>3</xdr:col>
      <xdr:colOff>0</xdr:colOff>
      <xdr:row>13</xdr:row>
      <xdr:rowOff>0</xdr:rowOff>
    </xdr:from>
    <xdr:to>
      <xdr:col>3</xdr:col>
      <xdr:colOff>0</xdr:colOff>
      <xdr:row>13</xdr:row>
      <xdr:rowOff>0</xdr:rowOff>
    </xdr:to>
    <xdr:sp>
      <xdr:nvSpPr>
        <xdr:cNvPr id="9" name="Rectangle 18"/>
        <xdr:cNvSpPr>
          <a:spLocks/>
        </xdr:cNvSpPr>
      </xdr:nvSpPr>
      <xdr:spPr>
        <a:xfrm>
          <a:off x="819150" y="1762125"/>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twoCellAnchor>
    <xdr:from>
      <xdr:col>3</xdr:col>
      <xdr:colOff>0</xdr:colOff>
      <xdr:row>14</xdr:row>
      <xdr:rowOff>0</xdr:rowOff>
    </xdr:from>
    <xdr:to>
      <xdr:col>3</xdr:col>
      <xdr:colOff>0</xdr:colOff>
      <xdr:row>14</xdr:row>
      <xdr:rowOff>0</xdr:rowOff>
    </xdr:to>
    <xdr:sp>
      <xdr:nvSpPr>
        <xdr:cNvPr id="10" name="Rectangle 19"/>
        <xdr:cNvSpPr>
          <a:spLocks/>
        </xdr:cNvSpPr>
      </xdr:nvSpPr>
      <xdr:spPr>
        <a:xfrm>
          <a:off x="819150" y="1943100"/>
          <a:ext cx="0" cy="0"/>
        </a:xfrm>
        <a:prstGeom prst="rect">
          <a:avLst/>
        </a:prstGeom>
        <a:solidFill>
          <a:srgbClr val="FFFFFF"/>
        </a:solid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Arial"/>
              <a:ea typeface="Arial"/>
              <a:cs typeface="Arial"/>
            </a:rPr>
            <a:t>
</a:t>
          </a:r>
          <a:r>
            <a:rPr lang="en-US" cap="none" sz="600" b="0" i="0" u="none" baseline="0">
              <a:solidFill>
                <a:srgbClr val="000000"/>
              </a:solidFill>
            </a:rPr>
            <a:t>область печати 254х178 мм</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te-exhibitions.com/" TargetMode="External" /><Relationship Id="rId2" Type="http://schemas.openxmlformats.org/officeDocument/2006/relationships/hyperlink" Target="http://www.iteca.kz/" TargetMode="External" /><Relationship Id="rId3" Type="http://schemas.openxmlformats.org/officeDocument/2006/relationships/hyperlink" Target="http://www.caspianworld.com/" TargetMode="External" /><Relationship Id="rId4" Type="http://schemas.openxmlformats.org/officeDocument/2006/relationships/hyperlink" Target="mailto:anastasiya.s@iteca.kz"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iteca.kz/" TargetMode="External" /><Relationship Id="rId2" Type="http://schemas.openxmlformats.org/officeDocument/2006/relationships/hyperlink" Target="mailto:anastasiya.s@iteca.kz" TargetMode="Externa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teca.kz/" TargetMode="External" /><Relationship Id="rId2" Type="http://schemas.openxmlformats.org/officeDocument/2006/relationships/hyperlink" Target="mailto:anastasiya.s@iteca.kz" TargetMode="Externa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iteca.kz/" TargetMode="External" /><Relationship Id="rId2" Type="http://schemas.openxmlformats.org/officeDocument/2006/relationships/hyperlink" Target="mailto:anastasiya.s@iteca.kz" TargetMode="Externa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iteca.kz/" TargetMode="External" /><Relationship Id="rId2" Type="http://schemas.openxmlformats.org/officeDocument/2006/relationships/hyperlink" Target="mailto:anastasiya.s@iteca.kz" TargetMode="Externa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iteca.kz/" TargetMode="External" /><Relationship Id="rId2" Type="http://schemas.openxmlformats.org/officeDocument/2006/relationships/hyperlink" Target="mailto:anastasiya.s@iteca.kz" TargetMode="Externa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iteca.kz/" TargetMode="External" /><Relationship Id="rId2" Type="http://schemas.openxmlformats.org/officeDocument/2006/relationships/hyperlink" Target="mailto:anastasiya.s@iteca.kz" TargetMode="External" /><Relationship Id="rId3"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iteca.kz/" TargetMode="External" /><Relationship Id="rId2" Type="http://schemas.openxmlformats.org/officeDocument/2006/relationships/hyperlink" Target="mailto:anastasiya.s@iteca.kz" TargetMode="External" /><Relationship Id="rId3"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iteca.kz/" TargetMode="External" /><Relationship Id="rId2" Type="http://schemas.openxmlformats.org/officeDocument/2006/relationships/hyperlink" Target="mailto:anastasiya.s@iteca.kz" TargetMode="External" /><Relationship Id="rId3"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iteca.kz/" TargetMode="External" /><Relationship Id="rId2" Type="http://schemas.openxmlformats.org/officeDocument/2006/relationships/hyperlink" Target="mailto:anastasiya.s@iteca.kz" TargetMode="External" /><Relationship Id="rId3" Type="http://schemas.openxmlformats.org/officeDocument/2006/relationships/drawing" Target="../drawings/drawing7.xml" /><Relationship Id="rId4"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iteca.kz/" TargetMode="External" /><Relationship Id="rId2" Type="http://schemas.openxmlformats.org/officeDocument/2006/relationships/hyperlink" Target="mailto:anastasiya.s@iteca.kz" TargetMode="External" /><Relationship Id="rId3"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mailto:anastasiya.s@iteca.kz" TargetMode="External" /><Relationship Id="rId2" Type="http://schemas.openxmlformats.org/officeDocument/2006/relationships/hyperlink" Target="http://www.iteca.kz/" TargetMode="External" /><Relationship Id="rId3" Type="http://schemas.openxmlformats.org/officeDocument/2006/relationships/hyperlink" Target="mailto:manas.nour@nursat.kz" TargetMode="External" /><Relationship Id="rId4" Type="http://schemas.openxmlformats.org/officeDocument/2006/relationships/hyperlink" Target="http://www.hyatt.com/" TargetMode="External" /><Relationship Id="rId5" Type="http://schemas.openxmlformats.org/officeDocument/2006/relationships/hyperlink" Target="http://www.acs-almaty.com/" TargetMode="Externa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teca.kz/" TargetMode="External" /><Relationship Id="rId2" Type="http://schemas.openxmlformats.org/officeDocument/2006/relationships/hyperlink" Target="mailto:anastasiya.s@iteca.kz" TargetMode="External" /><Relationship Id="rId3" Type="http://schemas.openxmlformats.org/officeDocument/2006/relationships/hyperlink" Target="http://www.nationalbank.kz/" TargetMode="Externa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iteca.kz/" TargetMode="External" /><Relationship Id="rId2" Type="http://schemas.openxmlformats.org/officeDocument/2006/relationships/hyperlink" Target="mailto:anastasiya.s@iteca.kz"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teca.kz/" TargetMode="External" /><Relationship Id="rId2" Type="http://schemas.openxmlformats.org/officeDocument/2006/relationships/hyperlink" Target="mailto:anastasiya.s@iteca.kz"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iteca.kz/" TargetMode="External" /><Relationship Id="rId2" Type="http://schemas.openxmlformats.org/officeDocument/2006/relationships/hyperlink" Target="mailto:anastasiya.s@iteca.kz"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iteca.kz/" TargetMode="External" /><Relationship Id="rId2" Type="http://schemas.openxmlformats.org/officeDocument/2006/relationships/hyperlink" Target="mailto:anastasiya.s@iteca.kz" TargetMode="Externa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iteca.kz/" TargetMode="External" /><Relationship Id="rId2" Type="http://schemas.openxmlformats.org/officeDocument/2006/relationships/hyperlink" Target="mailto:anastasiya.s@iteca.kz"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www.iteca.kz/" TargetMode="External" /><Relationship Id="rId2" Type="http://schemas.openxmlformats.org/officeDocument/2006/relationships/hyperlink" Target="mailto:anastasiya.s@iteca.kz" TargetMode="Externa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0"/>
  <sheetViews>
    <sheetView tabSelected="1" zoomScalePageLayoutView="0" workbookViewId="0" topLeftCell="B1">
      <selection activeCell="C28" sqref="C28:H28"/>
    </sheetView>
  </sheetViews>
  <sheetFormatPr defaultColWidth="0" defaultRowHeight="12.75" zeroHeight="1"/>
  <cols>
    <col min="1" max="1" width="2.7109375" style="144" hidden="1" customWidth="1"/>
    <col min="2" max="2" width="11.8515625" style="144" customWidth="1"/>
    <col min="3" max="3" width="10.7109375" style="144" customWidth="1"/>
    <col min="4" max="4" width="6.140625" style="144" customWidth="1"/>
    <col min="5" max="5" width="8.8515625" style="144" customWidth="1"/>
    <col min="6" max="6" width="15.28125" style="144" customWidth="1"/>
    <col min="7" max="7" width="5.28125" style="144" customWidth="1"/>
    <col min="8" max="8" width="16.28125" style="144" customWidth="1"/>
    <col min="9" max="9" width="6.57421875" style="144" customWidth="1"/>
    <col min="10" max="10" width="9.140625" style="144" customWidth="1"/>
    <col min="11" max="11" width="9.7109375" style="144" customWidth="1"/>
    <col min="12" max="12" width="2.7109375" style="144" customWidth="1"/>
    <col min="13" max="16384" width="0" style="145" hidden="1" customWidth="1"/>
  </cols>
  <sheetData>
    <row r="1" spans="1:12" s="211" customFormat="1" ht="10.5" customHeight="1">
      <c r="A1" s="42"/>
      <c r="B1" s="350" t="s">
        <v>89</v>
      </c>
      <c r="C1" s="350"/>
      <c r="D1" s="350"/>
      <c r="E1" s="350"/>
      <c r="F1" s="350"/>
      <c r="G1" s="350"/>
      <c r="H1" s="350"/>
      <c r="I1" s="350"/>
      <c r="J1" s="350"/>
      <c r="K1" s="350"/>
      <c r="L1" s="210"/>
    </row>
    <row r="2" spans="1:12" s="211" customFormat="1" ht="18.75" customHeight="1">
      <c r="A2" s="42"/>
      <c r="B2" s="351"/>
      <c r="C2" s="351"/>
      <c r="D2" s="351"/>
      <c r="E2" s="351"/>
      <c r="F2" s="351"/>
      <c r="G2" s="351"/>
      <c r="H2" s="351"/>
      <c r="I2" s="351"/>
      <c r="J2" s="351"/>
      <c r="K2" s="351"/>
      <c r="L2" s="210"/>
    </row>
    <row r="3" spans="1:12" s="211" customFormat="1" ht="48" customHeight="1">
      <c r="A3" s="42"/>
      <c r="B3" s="341"/>
      <c r="C3" s="342"/>
      <c r="D3" s="342"/>
      <c r="E3" s="342"/>
      <c r="F3" s="342"/>
      <c r="G3" s="342"/>
      <c r="H3" s="342"/>
      <c r="I3" s="342"/>
      <c r="J3" s="342"/>
      <c r="K3" s="343"/>
      <c r="L3" s="210"/>
    </row>
    <row r="4" spans="1:12" s="211" customFormat="1" ht="39.75" customHeight="1">
      <c r="A4" s="42"/>
      <c r="B4" s="344"/>
      <c r="C4" s="345"/>
      <c r="D4" s="345"/>
      <c r="E4" s="345"/>
      <c r="F4" s="345"/>
      <c r="G4" s="345"/>
      <c r="H4" s="345"/>
      <c r="I4" s="345"/>
      <c r="J4" s="345"/>
      <c r="K4" s="346"/>
      <c r="L4" s="210"/>
    </row>
    <row r="5" spans="1:12" s="211" customFormat="1" ht="39.75" customHeight="1">
      <c r="A5" s="42"/>
      <c r="B5" s="344"/>
      <c r="C5" s="345"/>
      <c r="D5" s="345"/>
      <c r="E5" s="345"/>
      <c r="F5" s="345"/>
      <c r="G5" s="345"/>
      <c r="H5" s="345"/>
      <c r="I5" s="345"/>
      <c r="J5" s="345"/>
      <c r="K5" s="346"/>
      <c r="L5" s="210"/>
    </row>
    <row r="6" spans="1:12" s="211" customFormat="1" ht="25.5" customHeight="1">
      <c r="A6" s="42"/>
      <c r="B6" s="347"/>
      <c r="C6" s="348"/>
      <c r="D6" s="348"/>
      <c r="E6" s="348"/>
      <c r="F6" s="348"/>
      <c r="G6" s="348"/>
      <c r="H6" s="348"/>
      <c r="I6" s="348"/>
      <c r="J6" s="348"/>
      <c r="K6" s="349"/>
      <c r="L6" s="210"/>
    </row>
    <row r="7" spans="1:12" s="211" customFormat="1" ht="35.25" customHeight="1">
      <c r="A7" s="42"/>
      <c r="B7" s="360" t="s">
        <v>90</v>
      </c>
      <c r="C7" s="360"/>
      <c r="D7" s="360"/>
      <c r="E7" s="360"/>
      <c r="F7" s="360"/>
      <c r="G7" s="360"/>
      <c r="H7" s="360"/>
      <c r="I7" s="360"/>
      <c r="J7" s="360"/>
      <c r="K7" s="360"/>
      <c r="L7" s="210"/>
    </row>
    <row r="8" spans="1:12" s="211" customFormat="1" ht="12.75">
      <c r="A8" s="42"/>
      <c r="B8" s="63"/>
      <c r="C8" s="62"/>
      <c r="D8" s="62"/>
      <c r="E8" s="62"/>
      <c r="F8" s="62"/>
      <c r="G8" s="62"/>
      <c r="H8" s="62"/>
      <c r="I8" s="62"/>
      <c r="J8" s="62"/>
      <c r="K8" s="45"/>
      <c r="L8" s="210"/>
    </row>
    <row r="9" spans="1:12" s="211" customFormat="1" ht="12.75">
      <c r="A9" s="42"/>
      <c r="B9" s="64"/>
      <c r="C9" s="65"/>
      <c r="D9" s="65"/>
      <c r="E9" s="65"/>
      <c r="F9" s="65"/>
      <c r="G9" s="65"/>
      <c r="H9" s="65"/>
      <c r="I9" s="58"/>
      <c r="J9" s="58"/>
      <c r="K9" s="46"/>
      <c r="L9" s="210"/>
    </row>
    <row r="10" spans="1:12" s="213" customFormat="1" ht="33.75" customHeight="1">
      <c r="A10" s="54"/>
      <c r="B10" s="248" t="s">
        <v>91</v>
      </c>
      <c r="C10" s="357" t="s">
        <v>92</v>
      </c>
      <c r="D10" s="357"/>
      <c r="E10" s="357"/>
      <c r="F10" s="357"/>
      <c r="G10" s="357"/>
      <c r="H10" s="357"/>
      <c r="I10" s="357"/>
      <c r="J10" s="357"/>
      <c r="K10" s="358"/>
      <c r="L10" s="212"/>
    </row>
    <row r="11" spans="1:12" s="213" customFormat="1" ht="12.75" customHeight="1">
      <c r="A11" s="54"/>
      <c r="B11" s="248" t="s">
        <v>93</v>
      </c>
      <c r="C11" s="334" t="s">
        <v>94</v>
      </c>
      <c r="D11" s="334"/>
      <c r="E11" s="334"/>
      <c r="F11" s="334"/>
      <c r="G11" s="334"/>
      <c r="H11" s="334"/>
      <c r="I11" s="334"/>
      <c r="J11" s="334"/>
      <c r="K11" s="335"/>
      <c r="L11" s="212"/>
    </row>
    <row r="12" spans="1:12" s="213" customFormat="1" ht="12.75" customHeight="1">
      <c r="A12" s="54"/>
      <c r="B12" s="355"/>
      <c r="C12" s="356"/>
      <c r="D12" s="356"/>
      <c r="E12" s="67"/>
      <c r="F12" s="68"/>
      <c r="G12" s="60"/>
      <c r="H12" s="103"/>
      <c r="I12" s="67"/>
      <c r="J12" s="60"/>
      <c r="K12" s="61"/>
      <c r="L12" s="212"/>
    </row>
    <row r="13" spans="1:12" s="213" customFormat="1" ht="12.75" customHeight="1">
      <c r="A13" s="54"/>
      <c r="B13" s="352" t="s">
        <v>95</v>
      </c>
      <c r="C13" s="353"/>
      <c r="D13" s="353"/>
      <c r="E13" s="353"/>
      <c r="F13" s="353"/>
      <c r="G13" s="353"/>
      <c r="H13" s="353"/>
      <c r="I13" s="353"/>
      <c r="J13" s="353"/>
      <c r="K13" s="359"/>
      <c r="L13" s="212"/>
    </row>
    <row r="14" spans="1:12" s="213" customFormat="1" ht="12.75" customHeight="1">
      <c r="A14" s="54"/>
      <c r="B14" s="66"/>
      <c r="C14" s="60"/>
      <c r="D14" s="60"/>
      <c r="E14" s="67"/>
      <c r="F14" s="68"/>
      <c r="G14" s="67"/>
      <c r="H14" s="68"/>
      <c r="I14" s="60"/>
      <c r="J14" s="69"/>
      <c r="K14" s="70"/>
      <c r="L14" s="212"/>
    </row>
    <row r="15" spans="1:12" s="211" customFormat="1" ht="0.75" customHeight="1">
      <c r="A15" s="42"/>
      <c r="B15" s="352"/>
      <c r="C15" s="353"/>
      <c r="D15" s="353"/>
      <c r="E15" s="353"/>
      <c r="F15" s="353"/>
      <c r="G15" s="353"/>
      <c r="H15" s="353"/>
      <c r="I15" s="353"/>
      <c r="J15" s="353"/>
      <c r="K15" s="354"/>
      <c r="L15" s="210"/>
    </row>
    <row r="16" spans="1:12" s="211" customFormat="1" ht="19.5" customHeight="1">
      <c r="A16" s="42"/>
      <c r="B16" s="361" t="s">
        <v>96</v>
      </c>
      <c r="C16" s="362"/>
      <c r="D16" s="362"/>
      <c r="E16" s="362"/>
      <c r="F16" s="362"/>
      <c r="G16" s="362"/>
      <c r="H16" s="362"/>
      <c r="I16" s="362"/>
      <c r="J16" s="362"/>
      <c r="K16" s="363"/>
      <c r="L16" s="210"/>
    </row>
    <row r="17" spans="1:12" s="215" customFormat="1" ht="19.5" customHeight="1" thickBot="1">
      <c r="A17" s="42"/>
      <c r="B17" s="249" t="s">
        <v>97</v>
      </c>
      <c r="C17" s="364" t="s">
        <v>98</v>
      </c>
      <c r="D17" s="364"/>
      <c r="E17" s="364"/>
      <c r="F17" s="364"/>
      <c r="G17" s="364"/>
      <c r="H17" s="364"/>
      <c r="I17" s="364" t="s">
        <v>99</v>
      </c>
      <c r="J17" s="364"/>
      <c r="K17" s="364"/>
      <c r="L17" s="214"/>
    </row>
    <row r="18" spans="1:12" s="217" customFormat="1" ht="18" customHeight="1">
      <c r="A18" s="42"/>
      <c r="B18" s="250" t="s">
        <v>100</v>
      </c>
      <c r="C18" s="365" t="s">
        <v>122</v>
      </c>
      <c r="D18" s="365"/>
      <c r="E18" s="365"/>
      <c r="F18" s="365"/>
      <c r="G18" s="365"/>
      <c r="H18" s="365"/>
      <c r="I18" s="366" t="s">
        <v>4</v>
      </c>
      <c r="J18" s="366"/>
      <c r="K18" s="366"/>
      <c r="L18" s="216"/>
    </row>
    <row r="19" spans="1:12" s="217" customFormat="1" ht="18" customHeight="1">
      <c r="A19" s="42"/>
      <c r="B19" s="250" t="s">
        <v>101</v>
      </c>
      <c r="C19" s="365" t="s">
        <v>123</v>
      </c>
      <c r="D19" s="365"/>
      <c r="E19" s="365"/>
      <c r="F19" s="365"/>
      <c r="G19" s="365"/>
      <c r="H19" s="365"/>
      <c r="I19" s="333" t="s">
        <v>4</v>
      </c>
      <c r="J19" s="333"/>
      <c r="K19" s="333"/>
      <c r="L19" s="216"/>
    </row>
    <row r="20" spans="1:12" s="217" customFormat="1" ht="19.5" customHeight="1">
      <c r="A20" s="182"/>
      <c r="B20" s="250" t="s">
        <v>102</v>
      </c>
      <c r="C20" s="322" t="s">
        <v>124</v>
      </c>
      <c r="D20" s="322"/>
      <c r="E20" s="322"/>
      <c r="F20" s="322"/>
      <c r="G20" s="322"/>
      <c r="H20" s="322"/>
      <c r="I20" s="333" t="s">
        <v>4</v>
      </c>
      <c r="J20" s="333"/>
      <c r="K20" s="333"/>
      <c r="L20" s="216"/>
    </row>
    <row r="21" spans="1:12" s="217" customFormat="1" ht="19.5" customHeight="1">
      <c r="A21" s="182"/>
      <c r="B21" s="250" t="s">
        <v>103</v>
      </c>
      <c r="C21" s="336" t="s">
        <v>387</v>
      </c>
      <c r="D21" s="337"/>
      <c r="E21" s="337"/>
      <c r="F21" s="337"/>
      <c r="G21" s="337"/>
      <c r="H21" s="338"/>
      <c r="I21" s="319" t="s">
        <v>4</v>
      </c>
      <c r="J21" s="320"/>
      <c r="K21" s="321"/>
      <c r="L21" s="216"/>
    </row>
    <row r="22" spans="1:12" s="217" customFormat="1" ht="19.5" customHeight="1">
      <c r="A22" s="182"/>
      <c r="B22" s="271" t="s">
        <v>385</v>
      </c>
      <c r="C22" s="322" t="s">
        <v>422</v>
      </c>
      <c r="D22" s="322"/>
      <c r="E22" s="322"/>
      <c r="F22" s="322"/>
      <c r="G22" s="322"/>
      <c r="H22" s="322"/>
      <c r="I22" s="319" t="s">
        <v>4</v>
      </c>
      <c r="J22" s="320"/>
      <c r="K22" s="321"/>
      <c r="L22" s="216"/>
    </row>
    <row r="23" spans="1:12" s="217" customFormat="1" ht="19.5" customHeight="1">
      <c r="A23" s="182"/>
      <c r="B23" s="271" t="s">
        <v>104</v>
      </c>
      <c r="C23" s="322" t="s">
        <v>423</v>
      </c>
      <c r="D23" s="322"/>
      <c r="E23" s="322"/>
      <c r="F23" s="322"/>
      <c r="G23" s="322"/>
      <c r="H23" s="322"/>
      <c r="I23" s="319" t="s">
        <v>4</v>
      </c>
      <c r="J23" s="320"/>
      <c r="K23" s="321"/>
      <c r="L23" s="216"/>
    </row>
    <row r="24" spans="1:12" s="217" customFormat="1" ht="18.75" customHeight="1">
      <c r="A24" s="178"/>
      <c r="B24" s="271" t="s">
        <v>105</v>
      </c>
      <c r="C24" s="322" t="s">
        <v>307</v>
      </c>
      <c r="D24" s="322"/>
      <c r="E24" s="322"/>
      <c r="F24" s="322"/>
      <c r="G24" s="322"/>
      <c r="H24" s="322"/>
      <c r="I24" s="319" t="s">
        <v>4</v>
      </c>
      <c r="J24" s="320"/>
      <c r="K24" s="321"/>
      <c r="L24" s="216"/>
    </row>
    <row r="25" spans="1:12" s="217" customFormat="1" ht="21.75" customHeight="1">
      <c r="A25" s="178"/>
      <c r="B25" s="250" t="s">
        <v>106</v>
      </c>
      <c r="C25" s="322" t="s">
        <v>125</v>
      </c>
      <c r="D25" s="322"/>
      <c r="E25" s="322"/>
      <c r="F25" s="322"/>
      <c r="G25" s="322"/>
      <c r="H25" s="322"/>
      <c r="I25" s="333" t="s">
        <v>4</v>
      </c>
      <c r="J25" s="333"/>
      <c r="K25" s="333"/>
      <c r="L25" s="216"/>
    </row>
    <row r="26" spans="1:12" s="217" customFormat="1" ht="21" customHeight="1">
      <c r="A26" s="182"/>
      <c r="B26" s="250" t="s">
        <v>107</v>
      </c>
      <c r="C26" s="339" t="s">
        <v>126</v>
      </c>
      <c r="D26" s="339"/>
      <c r="E26" s="339"/>
      <c r="F26" s="339"/>
      <c r="G26" s="339"/>
      <c r="H26" s="339"/>
      <c r="I26" s="340" t="s">
        <v>4</v>
      </c>
      <c r="J26" s="340"/>
      <c r="K26" s="340"/>
      <c r="L26" s="216"/>
    </row>
    <row r="27" spans="1:12" s="217" customFormat="1" ht="21" customHeight="1">
      <c r="A27" s="182"/>
      <c r="B27" s="250" t="s">
        <v>108</v>
      </c>
      <c r="C27" s="322" t="s">
        <v>286</v>
      </c>
      <c r="D27" s="322"/>
      <c r="E27" s="322"/>
      <c r="F27" s="322"/>
      <c r="G27" s="322"/>
      <c r="H27" s="322"/>
      <c r="I27" s="333" t="s">
        <v>4</v>
      </c>
      <c r="J27" s="333"/>
      <c r="K27" s="333"/>
      <c r="L27" s="216"/>
    </row>
    <row r="28" spans="1:12" s="217" customFormat="1" ht="21" customHeight="1">
      <c r="A28" s="182"/>
      <c r="B28" s="250" t="s">
        <v>109</v>
      </c>
      <c r="C28" s="322" t="s">
        <v>127</v>
      </c>
      <c r="D28" s="322"/>
      <c r="E28" s="322"/>
      <c r="F28" s="322"/>
      <c r="G28" s="322"/>
      <c r="H28" s="322"/>
      <c r="I28" s="333" t="s">
        <v>4</v>
      </c>
      <c r="J28" s="333"/>
      <c r="K28" s="333"/>
      <c r="L28" s="216"/>
    </row>
    <row r="29" spans="1:12" s="217" customFormat="1" ht="21" customHeight="1">
      <c r="A29" s="182"/>
      <c r="B29" s="251" t="s">
        <v>110</v>
      </c>
      <c r="C29" s="322" t="s">
        <v>128</v>
      </c>
      <c r="D29" s="322"/>
      <c r="E29" s="322"/>
      <c r="F29" s="322"/>
      <c r="G29" s="322"/>
      <c r="H29" s="322"/>
      <c r="I29" s="333" t="s">
        <v>4</v>
      </c>
      <c r="J29" s="333"/>
      <c r="K29" s="333"/>
      <c r="L29" s="216"/>
    </row>
    <row r="30" spans="1:12" s="217" customFormat="1" ht="21" customHeight="1">
      <c r="A30" s="182"/>
      <c r="B30" s="251" t="s">
        <v>111</v>
      </c>
      <c r="C30" s="322" t="s">
        <v>424</v>
      </c>
      <c r="D30" s="322"/>
      <c r="E30" s="322"/>
      <c r="F30" s="322"/>
      <c r="G30" s="322"/>
      <c r="H30" s="322"/>
      <c r="I30" s="333" t="s">
        <v>4</v>
      </c>
      <c r="J30" s="333"/>
      <c r="K30" s="333"/>
      <c r="L30" s="216"/>
    </row>
    <row r="31" spans="1:12" s="217" customFormat="1" ht="21" customHeight="1">
      <c r="A31" s="182"/>
      <c r="B31" s="251" t="s">
        <v>112</v>
      </c>
      <c r="C31" s="322" t="s">
        <v>129</v>
      </c>
      <c r="D31" s="322"/>
      <c r="E31" s="322"/>
      <c r="F31" s="322"/>
      <c r="G31" s="322"/>
      <c r="H31" s="322"/>
      <c r="I31" s="333" t="s">
        <v>4</v>
      </c>
      <c r="J31" s="333"/>
      <c r="K31" s="333"/>
      <c r="L31" s="216"/>
    </row>
    <row r="32" spans="1:12" s="218" customFormat="1" ht="22.5" customHeight="1">
      <c r="A32" s="209" t="s">
        <v>81</v>
      </c>
      <c r="B32" s="251" t="s">
        <v>113</v>
      </c>
      <c r="C32" s="322" t="s">
        <v>287</v>
      </c>
      <c r="D32" s="322"/>
      <c r="E32" s="322"/>
      <c r="F32" s="322"/>
      <c r="G32" s="322"/>
      <c r="H32" s="322"/>
      <c r="I32" s="333" t="s">
        <v>4</v>
      </c>
      <c r="J32" s="333"/>
      <c r="K32" s="333"/>
      <c r="L32" s="216"/>
    </row>
    <row r="33" spans="1:12" s="217" customFormat="1" ht="22.5" customHeight="1">
      <c r="A33" s="182"/>
      <c r="B33" s="251" t="s">
        <v>288</v>
      </c>
      <c r="C33" s="322" t="s">
        <v>130</v>
      </c>
      <c r="D33" s="322"/>
      <c r="E33" s="322"/>
      <c r="F33" s="322"/>
      <c r="G33" s="322"/>
      <c r="H33" s="322"/>
      <c r="I33" s="333" t="s">
        <v>4</v>
      </c>
      <c r="J33" s="333"/>
      <c r="K33" s="333"/>
      <c r="L33" s="216"/>
    </row>
    <row r="34" spans="1:12" s="220" customFormat="1" ht="17.25" customHeight="1">
      <c r="A34" s="59"/>
      <c r="B34" s="251" t="s">
        <v>308</v>
      </c>
      <c r="C34" s="336" t="s">
        <v>289</v>
      </c>
      <c r="D34" s="337"/>
      <c r="E34" s="337"/>
      <c r="F34" s="337"/>
      <c r="G34" s="337"/>
      <c r="H34" s="338"/>
      <c r="I34" s="319" t="s">
        <v>4</v>
      </c>
      <c r="J34" s="320"/>
      <c r="K34" s="321"/>
      <c r="L34" s="219"/>
    </row>
    <row r="35" spans="1:12" s="220" customFormat="1" ht="17.25" customHeight="1">
      <c r="A35" s="59"/>
      <c r="B35" s="251" t="s">
        <v>415</v>
      </c>
      <c r="C35" s="336" t="s">
        <v>416</v>
      </c>
      <c r="D35" s="337"/>
      <c r="E35" s="337"/>
      <c r="F35" s="337"/>
      <c r="G35" s="337"/>
      <c r="H35" s="338"/>
      <c r="I35" s="319" t="s">
        <v>4</v>
      </c>
      <c r="J35" s="320"/>
      <c r="K35" s="321"/>
      <c r="L35" s="219"/>
    </row>
    <row r="36" spans="1:12" s="211" customFormat="1" ht="19.5" customHeight="1">
      <c r="A36" s="42"/>
      <c r="B36" s="323" t="s">
        <v>114</v>
      </c>
      <c r="C36" s="324"/>
      <c r="D36" s="329" t="s">
        <v>120</v>
      </c>
      <c r="E36" s="329"/>
      <c r="F36" s="329"/>
      <c r="G36" s="329"/>
      <c r="H36" s="329"/>
      <c r="I36" s="329"/>
      <c r="J36" s="329"/>
      <c r="K36" s="330"/>
      <c r="L36" s="210"/>
    </row>
    <row r="37" spans="1:12" s="211" customFormat="1" ht="18" customHeight="1">
      <c r="A37" s="42"/>
      <c r="B37" s="323"/>
      <c r="C37" s="324"/>
      <c r="D37" s="331" t="s">
        <v>121</v>
      </c>
      <c r="E37" s="331"/>
      <c r="F37" s="331"/>
      <c r="G37" s="331"/>
      <c r="H37" s="331"/>
      <c r="I37" s="331"/>
      <c r="J37" s="331"/>
      <c r="K37" s="332"/>
      <c r="L37" s="210"/>
    </row>
    <row r="38" spans="1:12" s="211" customFormat="1" ht="16.5" customHeight="1">
      <c r="A38" s="42"/>
      <c r="B38" s="323" t="s">
        <v>115</v>
      </c>
      <c r="C38" s="324"/>
      <c r="D38" s="334" t="s">
        <v>260</v>
      </c>
      <c r="E38" s="334"/>
      <c r="F38" s="334"/>
      <c r="G38" s="334"/>
      <c r="H38" s="334"/>
      <c r="I38" s="334"/>
      <c r="J38" s="334"/>
      <c r="K38" s="335"/>
      <c r="L38" s="210"/>
    </row>
    <row r="39" spans="1:12" s="211" customFormat="1" ht="17.25" customHeight="1">
      <c r="A39" s="42"/>
      <c r="B39" s="323" t="s">
        <v>116</v>
      </c>
      <c r="C39" s="324"/>
      <c r="D39" s="327" t="s">
        <v>322</v>
      </c>
      <c r="E39" s="327"/>
      <c r="F39" s="327"/>
      <c r="G39" s="327"/>
      <c r="H39" s="327"/>
      <c r="I39" s="327"/>
      <c r="J39" s="327"/>
      <c r="K39" s="328"/>
      <c r="L39" s="210"/>
    </row>
    <row r="40" spans="1:12" s="211" customFormat="1" ht="20.25" customHeight="1">
      <c r="A40" s="42"/>
      <c r="B40" s="225" t="s">
        <v>117</v>
      </c>
      <c r="C40" s="60"/>
      <c r="D40" s="327" t="s">
        <v>58</v>
      </c>
      <c r="E40" s="327"/>
      <c r="F40" s="327"/>
      <c r="G40" s="327"/>
      <c r="H40" s="327"/>
      <c r="I40" s="327"/>
      <c r="J40" s="327"/>
      <c r="K40" s="328"/>
      <c r="L40" s="210"/>
    </row>
    <row r="41" spans="1:12" s="211" customFormat="1" ht="24" customHeight="1">
      <c r="A41" s="42"/>
      <c r="B41" s="323" t="s">
        <v>118</v>
      </c>
      <c r="C41" s="324"/>
      <c r="D41" s="327" t="s">
        <v>297</v>
      </c>
      <c r="E41" s="327"/>
      <c r="F41" s="327"/>
      <c r="G41" s="327"/>
      <c r="H41" s="327"/>
      <c r="I41" s="327"/>
      <c r="J41" s="327"/>
      <c r="K41" s="328"/>
      <c r="L41" s="210"/>
    </row>
    <row r="42" spans="1:12" s="211" customFormat="1" ht="16.5" customHeight="1">
      <c r="A42" s="42"/>
      <c r="B42" s="323" t="s">
        <v>0</v>
      </c>
      <c r="C42" s="324"/>
      <c r="D42" s="175" t="s">
        <v>311</v>
      </c>
      <c r="E42" s="57"/>
      <c r="F42" s="60"/>
      <c r="G42" s="60"/>
      <c r="H42" s="60"/>
      <c r="I42" s="65"/>
      <c r="J42" s="65"/>
      <c r="K42" s="105"/>
      <c r="L42" s="210"/>
    </row>
    <row r="43" spans="1:12" s="211" customFormat="1" ht="18" customHeight="1">
      <c r="A43" s="42"/>
      <c r="B43" s="323" t="s">
        <v>1</v>
      </c>
      <c r="C43" s="324"/>
      <c r="D43" s="106" t="s">
        <v>2</v>
      </c>
      <c r="E43" s="60"/>
      <c r="F43" s="60"/>
      <c r="G43" s="60"/>
      <c r="H43" s="60"/>
      <c r="I43" s="65"/>
      <c r="J43" s="65"/>
      <c r="K43" s="105"/>
      <c r="L43" s="210"/>
    </row>
    <row r="44" spans="1:12" s="222" customFormat="1" ht="15.75" customHeight="1">
      <c r="A44" s="51"/>
      <c r="B44" s="64"/>
      <c r="C44" s="65"/>
      <c r="D44" s="106" t="s">
        <v>3</v>
      </c>
      <c r="E44" s="65"/>
      <c r="F44" s="106"/>
      <c r="G44" s="65"/>
      <c r="H44" s="65"/>
      <c r="I44" s="65"/>
      <c r="J44" s="65"/>
      <c r="K44" s="105"/>
      <c r="L44" s="221"/>
    </row>
    <row r="45" spans="1:11" s="211" customFormat="1" ht="14.25" customHeight="1" thickBot="1">
      <c r="A45" s="144"/>
      <c r="B45" s="325" t="s">
        <v>119</v>
      </c>
      <c r="C45" s="326"/>
      <c r="D45" s="108" t="s">
        <v>6</v>
      </c>
      <c r="E45" s="107"/>
      <c r="F45" s="107"/>
      <c r="G45" s="107"/>
      <c r="H45" s="107"/>
      <c r="I45" s="107"/>
      <c r="J45" s="107"/>
      <c r="K45" s="109"/>
    </row>
    <row r="46" spans="1:12" s="7" customFormat="1" ht="12.75">
      <c r="A46" s="145"/>
      <c r="B46" s="144"/>
      <c r="C46" s="144"/>
      <c r="D46" s="144"/>
      <c r="E46" s="144"/>
      <c r="F46" s="144"/>
      <c r="G46" s="144"/>
      <c r="H46" s="144"/>
      <c r="I46" s="144"/>
      <c r="J46" s="144"/>
      <c r="K46" s="144"/>
      <c r="L46" s="145"/>
    </row>
    <row r="47" spans="1:12" s="7" customFormat="1" ht="12.75" hidden="1">
      <c r="A47" s="144"/>
      <c r="B47" s="145"/>
      <c r="C47" s="145"/>
      <c r="D47" s="145"/>
      <c r="E47" s="145"/>
      <c r="F47" s="145"/>
      <c r="G47" s="145"/>
      <c r="H47" s="145"/>
      <c r="I47" s="145"/>
      <c r="J47" s="145"/>
      <c r="K47" s="145"/>
      <c r="L47" s="144"/>
    </row>
    <row r="48" spans="1:12" s="7" customFormat="1" ht="12.75" hidden="1">
      <c r="A48" s="144"/>
      <c r="B48" s="144"/>
      <c r="C48" s="144"/>
      <c r="D48" s="144"/>
      <c r="E48" s="144"/>
      <c r="F48" s="144"/>
      <c r="G48" s="144"/>
      <c r="H48" s="144"/>
      <c r="I48" s="144"/>
      <c r="J48" s="144"/>
      <c r="K48" s="144"/>
      <c r="L48" s="144"/>
    </row>
    <row r="49" spans="1:12" s="7" customFormat="1" ht="12.75">
      <c r="A49" s="144"/>
      <c r="B49" s="144"/>
      <c r="C49" s="144"/>
      <c r="D49" s="144"/>
      <c r="E49" s="144"/>
      <c r="F49" s="144"/>
      <c r="G49" s="144"/>
      <c r="H49" s="144"/>
      <c r="I49" s="144"/>
      <c r="J49" s="144"/>
      <c r="K49" s="144"/>
      <c r="L49" s="144"/>
    </row>
    <row r="50" spans="1:12" s="7" customFormat="1" ht="12.75">
      <c r="A50" s="144"/>
      <c r="B50" s="144"/>
      <c r="C50" s="144"/>
      <c r="D50" s="144"/>
      <c r="E50" s="144"/>
      <c r="F50" s="144"/>
      <c r="G50" s="144"/>
      <c r="H50" s="144"/>
      <c r="I50" s="144"/>
      <c r="J50" s="144"/>
      <c r="K50" s="144"/>
      <c r="L50" s="144"/>
    </row>
    <row r="51" ht="12.75"/>
    <row r="52" ht="12.75"/>
    <row r="53" ht="12.75"/>
    <row r="54" ht="12.75"/>
    <row r="55" ht="12.75"/>
    <row r="56" ht="12.75"/>
    <row r="57" ht="12.75"/>
    <row r="58" ht="12.75"/>
    <row r="59" ht="12.75"/>
    <row r="60" ht="12.75"/>
    <row r="61" ht="12.75"/>
    <row r="62" ht="12.75" hidden="1"/>
    <row r="63" ht="12.75"/>
    <row r="64" ht="12.75"/>
    <row r="65" ht="12.75" hidden="1"/>
    <row r="66" ht="12.75"/>
    <row r="67" ht="12.75"/>
    <row r="68" ht="12.75"/>
  </sheetData>
  <sheetProtection/>
  <mergeCells count="61">
    <mergeCell ref="C35:H35"/>
    <mergeCell ref="I35:K35"/>
    <mergeCell ref="C31:H31"/>
    <mergeCell ref="I31:K31"/>
    <mergeCell ref="C27:H27"/>
    <mergeCell ref="I27:K27"/>
    <mergeCell ref="I33:K33"/>
    <mergeCell ref="C34:H34"/>
    <mergeCell ref="I34:K34"/>
    <mergeCell ref="C32:H32"/>
    <mergeCell ref="B16:K16"/>
    <mergeCell ref="C17:H17"/>
    <mergeCell ref="C18:H18"/>
    <mergeCell ref="I17:K17"/>
    <mergeCell ref="I18:K18"/>
    <mergeCell ref="I19:K19"/>
    <mergeCell ref="C19:H19"/>
    <mergeCell ref="B3:K6"/>
    <mergeCell ref="B1:K2"/>
    <mergeCell ref="B15:K15"/>
    <mergeCell ref="B12:D12"/>
    <mergeCell ref="C10:K10"/>
    <mergeCell ref="B13:K13"/>
    <mergeCell ref="B7:K7"/>
    <mergeCell ref="C11:K11"/>
    <mergeCell ref="C26:H26"/>
    <mergeCell ref="I26:K26"/>
    <mergeCell ref="C30:H30"/>
    <mergeCell ref="I30:K30"/>
    <mergeCell ref="I20:K20"/>
    <mergeCell ref="I24:K24"/>
    <mergeCell ref="C24:H24"/>
    <mergeCell ref="I29:K29"/>
    <mergeCell ref="C28:H28"/>
    <mergeCell ref="I28:K28"/>
    <mergeCell ref="C22:H22"/>
    <mergeCell ref="C20:H20"/>
    <mergeCell ref="C25:H25"/>
    <mergeCell ref="I25:K25"/>
    <mergeCell ref="I32:K32"/>
    <mergeCell ref="D38:K38"/>
    <mergeCell ref="C33:H33"/>
    <mergeCell ref="C21:H21"/>
    <mergeCell ref="I21:K21"/>
    <mergeCell ref="C29:H29"/>
    <mergeCell ref="B42:C42"/>
    <mergeCell ref="D41:K41"/>
    <mergeCell ref="D40:K40"/>
    <mergeCell ref="D39:K39"/>
    <mergeCell ref="D36:K36"/>
    <mergeCell ref="D37:K37"/>
    <mergeCell ref="I22:K22"/>
    <mergeCell ref="C23:H23"/>
    <mergeCell ref="I23:K23"/>
    <mergeCell ref="B43:C43"/>
    <mergeCell ref="B45:C45"/>
    <mergeCell ref="B36:C36"/>
    <mergeCell ref="B37:C37"/>
    <mergeCell ref="B38:C38"/>
    <mergeCell ref="B39:C39"/>
    <mergeCell ref="B41:C41"/>
  </mergeCells>
  <hyperlinks>
    <hyperlink ref="D44" r:id="rId1" display="www.ite-exhibitions.com "/>
    <hyperlink ref="D43" r:id="rId2" display="www.iteca.kz"/>
    <hyperlink ref="D45" r:id="rId3" display="www.caspianworld.com "/>
    <hyperlink ref="I18" location="'F-A'!A1" display="Click Here"/>
    <hyperlink ref="I19" location="'F-C'!A1" display="Click Here"/>
    <hyperlink ref="I25" location="'F-C1'!A1" display="Click Here"/>
    <hyperlink ref="I26" location="'F-D'!A1" display="Click Here"/>
    <hyperlink ref="I32" location="'F-X'!A1" display="Click Here"/>
    <hyperlink ref="I26:J26" location="'F-E'!A1" display="Click Here"/>
    <hyperlink ref="I19:J19" location="'F-C'!A1" display="Click Here"/>
    <hyperlink ref="I25:J25" location="'F-D'!A1" display="Click Here"/>
    <hyperlink ref="I32:J32" location="'F-G'!A1" display="Click Here"/>
    <hyperlink ref="I20" location="'F-C1'!A1" display="Click Here"/>
    <hyperlink ref="I20:J20" location="'F-D'!A1" display="Click Here"/>
    <hyperlink ref="I20:K20" location="'F-С'!A1" display="Click Here"/>
    <hyperlink ref="I32:K32" location="'F-O'!A1" display="Click Here"/>
    <hyperlink ref="I25:K25" location="'F-H'!A1" display="Click Here"/>
    <hyperlink ref="I19:K19" location="'F-B'!A1" display="Click Here"/>
    <hyperlink ref="D42" r:id="rId4" display="anastasiya.s@iteca.kz"/>
    <hyperlink ref="I34:K34" location="'F-Q'!A1" display="Click Here"/>
    <hyperlink ref="I30:K30" location="'F-M'!A1" display="Click Here"/>
    <hyperlink ref="I26:K26" location="'F-I'!A1" display="Click Here"/>
    <hyperlink ref="I33" location="'F-X'!A1" display="Click Here"/>
    <hyperlink ref="I33:J33" location="'F-G'!A1" display="Click Here"/>
    <hyperlink ref="I33:K33" location="'F-P'!A1" display="Click Here"/>
    <hyperlink ref="I21:K21" location="'F-D'!A1" display="Click Here"/>
    <hyperlink ref="I29:K29" location="'F-L'!A1" display="Click Here"/>
    <hyperlink ref="I31" location="'F-X'!A1" display="Click Here"/>
    <hyperlink ref="I31:J31" location="'F-G'!A1" display="Click Here"/>
    <hyperlink ref="I31:K31" location="'F-N'!A1" display="Click Here"/>
    <hyperlink ref="I27:K27" location="'F-J'!A1" display="Click Here"/>
    <hyperlink ref="I24" location="'F-C1'!A1" display="Click Here"/>
    <hyperlink ref="I24:J24" location="'F-D'!A1" display="Click Here"/>
    <hyperlink ref="I24:K24" location="'F-G'!R1C1" display="Click Here"/>
    <hyperlink ref="I28:K28" location="'F-K'!A1" display="Click Here"/>
    <hyperlink ref="I35:K35" location="'F-R'!A1" display="Click Here"/>
    <hyperlink ref="I22" location="'F-C1'!A1" display="Click Here"/>
    <hyperlink ref="I22:J22" location="'F-D'!A1" display="Click Here"/>
    <hyperlink ref="I22:K22" location="'F-E '!R1C1" display="Click Here"/>
    <hyperlink ref="I23" location="'F-C1'!A1" display="Click Here"/>
    <hyperlink ref="I23:J23" location="'F-D'!A1" display="Click Here"/>
    <hyperlink ref="I23:K23" location="'F-F'!R1C1" display="Click Here"/>
  </hyperlinks>
  <printOptions horizontalCentered="1"/>
  <pageMargins left="0.24" right="0.29" top="0.23" bottom="0.32" header="0.19" footer="0.22"/>
  <pageSetup horizontalDpi="600" verticalDpi="600" orientation="portrait" paperSize="9" scale="95" r:id="rId6"/>
  <headerFooter alignWithMargins="0">
    <oddFooter>&amp;CPage &amp;P of &amp;N&amp;RInstruction</oddFooter>
  </headerFooter>
  <drawing r:id="rId5"/>
</worksheet>
</file>

<file path=xl/worksheets/sheet10.xml><?xml version="1.0" encoding="utf-8"?>
<worksheet xmlns="http://schemas.openxmlformats.org/spreadsheetml/2006/main" xmlns:r="http://schemas.openxmlformats.org/officeDocument/2006/relationships">
  <dimension ref="A1:Q53"/>
  <sheetViews>
    <sheetView zoomScalePageLayoutView="0" workbookViewId="0" topLeftCell="B1">
      <selection activeCell="O30" sqref="O30"/>
    </sheetView>
  </sheetViews>
  <sheetFormatPr defaultColWidth="0" defaultRowHeight="0" customHeight="1" zeroHeight="1"/>
  <cols>
    <col min="1" max="1" width="0" style="7" hidden="1" customWidth="1"/>
    <col min="2" max="2" width="0.42578125" style="146" customWidth="1"/>
    <col min="3" max="3" width="8.7109375" style="146" customWidth="1"/>
    <col min="4" max="4" width="8.140625" style="146" customWidth="1"/>
    <col min="5" max="5" width="6.8515625" style="146" customWidth="1"/>
    <col min="6" max="6" width="0.5625" style="146" customWidth="1"/>
    <col min="7" max="7" width="8.28125" style="146" customWidth="1"/>
    <col min="8" max="8" width="11.421875" style="147" customWidth="1"/>
    <col min="9" max="9" width="8.00390625" style="147" customWidth="1"/>
    <col min="10" max="10" width="7.421875" style="146" customWidth="1"/>
    <col min="11" max="11" width="3.00390625" style="146" customWidth="1"/>
    <col min="12" max="12" width="9.8515625" style="146" customWidth="1"/>
    <col min="13" max="13" width="8.421875" style="146" customWidth="1"/>
    <col min="14" max="14" width="8.8515625" style="146" customWidth="1"/>
    <col min="15" max="15" width="16.8515625" style="146" customWidth="1"/>
    <col min="16" max="16384" width="0" style="1" hidden="1" customWidth="1"/>
  </cols>
  <sheetData>
    <row r="1" spans="2:15" s="39" customFormat="1" ht="0.75" customHeight="1">
      <c r="B1" s="80"/>
      <c r="C1" s="80"/>
      <c r="D1" s="774"/>
      <c r="E1" s="774"/>
      <c r="F1" s="774"/>
      <c r="G1" s="774"/>
      <c r="H1" s="774"/>
      <c r="I1" s="774"/>
      <c r="J1" s="774"/>
      <c r="K1" s="774"/>
      <c r="L1" s="774"/>
      <c r="M1" s="774"/>
      <c r="N1" s="774"/>
      <c r="O1" s="571"/>
    </row>
    <row r="2" spans="2:15" s="7" customFormat="1" ht="12.75" customHeight="1">
      <c r="B2" s="94"/>
      <c r="C2" s="775"/>
      <c r="D2" s="775"/>
      <c r="E2" s="775"/>
      <c r="F2" s="775"/>
      <c r="G2" s="775"/>
      <c r="H2" s="775"/>
      <c r="I2" s="775"/>
      <c r="J2" s="776" t="s">
        <v>323</v>
      </c>
      <c r="K2" s="776"/>
      <c r="L2" s="776"/>
      <c r="M2" s="776"/>
      <c r="N2" s="776"/>
      <c r="O2" s="776"/>
    </row>
    <row r="3" spans="1:15" s="2" customFormat="1" ht="9" customHeight="1">
      <c r="A3" s="73"/>
      <c r="B3" s="8"/>
      <c r="C3" s="777"/>
      <c r="D3" s="777"/>
      <c r="E3" s="777"/>
      <c r="F3" s="777"/>
      <c r="G3" s="777"/>
      <c r="H3" s="777"/>
      <c r="I3" s="777"/>
      <c r="J3" s="777"/>
      <c r="K3" s="777"/>
      <c r="L3" s="87"/>
      <c r="M3" s="778"/>
      <c r="N3" s="778"/>
      <c r="O3" s="778"/>
    </row>
    <row r="4" spans="1:15" s="6" customFormat="1" ht="11.25" customHeight="1">
      <c r="A4" s="74"/>
      <c r="B4" s="15"/>
      <c r="C4" s="255" t="s">
        <v>114</v>
      </c>
      <c r="D4" s="10"/>
      <c r="E4" s="10"/>
      <c r="F4" s="14"/>
      <c r="G4" s="502" t="s">
        <v>133</v>
      </c>
      <c r="H4" s="502"/>
      <c r="I4" s="502"/>
      <c r="J4" s="502"/>
      <c r="K4" s="502"/>
      <c r="L4" s="502"/>
      <c r="M4" s="502"/>
      <c r="N4" s="502"/>
      <c r="O4" s="503"/>
    </row>
    <row r="5" spans="1:15" s="6" customFormat="1" ht="11.25" customHeight="1">
      <c r="A5" s="74"/>
      <c r="B5" s="15"/>
      <c r="C5" s="256" t="s">
        <v>115</v>
      </c>
      <c r="D5" s="3"/>
      <c r="E5" s="3"/>
      <c r="F5" s="4"/>
      <c r="G5" s="504" t="s">
        <v>132</v>
      </c>
      <c r="H5" s="504"/>
      <c r="I5" s="504"/>
      <c r="J5" s="504"/>
      <c r="K5" s="504"/>
      <c r="L5" s="504"/>
      <c r="M5" s="504"/>
      <c r="N5" s="504"/>
      <c r="O5" s="505"/>
    </row>
    <row r="6" spans="1:15" s="6" customFormat="1" ht="11.25" customHeight="1">
      <c r="A6" s="74"/>
      <c r="B6" s="15"/>
      <c r="C6" s="256" t="s">
        <v>116</v>
      </c>
      <c r="D6" s="3"/>
      <c r="E6" s="3"/>
      <c r="F6" s="4"/>
      <c r="G6" s="506" t="s">
        <v>312</v>
      </c>
      <c r="H6" s="506"/>
      <c r="I6" s="506"/>
      <c r="J6" s="506"/>
      <c r="K6" s="506"/>
      <c r="L6" s="506"/>
      <c r="M6" s="506"/>
      <c r="N6" s="506"/>
      <c r="O6" s="507"/>
    </row>
    <row r="7" spans="1:15" s="6" customFormat="1" ht="11.25" customHeight="1">
      <c r="A7" s="74"/>
      <c r="B7" s="15"/>
      <c r="C7" s="256" t="s">
        <v>117</v>
      </c>
      <c r="D7" s="3"/>
      <c r="E7" s="3"/>
      <c r="F7" s="4"/>
      <c r="G7" s="506" t="s">
        <v>153</v>
      </c>
      <c r="H7" s="506"/>
      <c r="I7" s="506"/>
      <c r="J7" s="506"/>
      <c r="K7" s="506"/>
      <c r="L7" s="506"/>
      <c r="M7" s="506"/>
      <c r="N7" s="506"/>
      <c r="O7" s="507"/>
    </row>
    <row r="8" spans="1:15" s="6" customFormat="1" ht="11.25" customHeight="1">
      <c r="A8" s="74"/>
      <c r="B8" s="15"/>
      <c r="C8" s="256" t="s">
        <v>118</v>
      </c>
      <c r="D8" s="3"/>
      <c r="E8" s="3"/>
      <c r="F8" s="4"/>
      <c r="G8" s="504" t="s">
        <v>297</v>
      </c>
      <c r="H8" s="504"/>
      <c r="I8" s="504"/>
      <c r="J8" s="504"/>
      <c r="K8" s="504"/>
      <c r="L8" s="504"/>
      <c r="M8" s="504"/>
      <c r="N8" s="504"/>
      <c r="O8" s="505"/>
    </row>
    <row r="9" spans="1:15" s="6" customFormat="1" ht="11.25" customHeight="1">
      <c r="A9" s="74"/>
      <c r="B9" s="15"/>
      <c r="C9" s="256" t="s">
        <v>0</v>
      </c>
      <c r="D9" s="3"/>
      <c r="E9" s="3"/>
      <c r="F9" s="4"/>
      <c r="G9" s="393" t="s">
        <v>311</v>
      </c>
      <c r="H9" s="539"/>
      <c r="I9" s="539"/>
      <c r="J9" s="539"/>
      <c r="K9" s="539"/>
      <c r="L9" s="539"/>
      <c r="M9" s="539"/>
      <c r="N9" s="539"/>
      <c r="O9" s="540"/>
    </row>
    <row r="10" spans="1:15" s="6" customFormat="1" ht="11.25" customHeight="1">
      <c r="A10" s="74"/>
      <c r="B10" s="15"/>
      <c r="C10" s="257" t="s">
        <v>1</v>
      </c>
      <c r="D10" s="11"/>
      <c r="E10" s="11"/>
      <c r="F10" s="12"/>
      <c r="G10" s="508" t="s">
        <v>5</v>
      </c>
      <c r="H10" s="508"/>
      <c r="I10" s="508"/>
      <c r="J10" s="508"/>
      <c r="K10" s="508"/>
      <c r="L10" s="508"/>
      <c r="M10" s="508"/>
      <c r="N10" s="508"/>
      <c r="O10" s="509"/>
    </row>
    <row r="11" spans="2:15" ht="9" customHeight="1">
      <c r="B11" s="15"/>
      <c r="C11" s="23"/>
      <c r="D11" s="16"/>
      <c r="E11" s="16"/>
      <c r="F11" s="15"/>
      <c r="G11" s="35"/>
      <c r="H11" s="16"/>
      <c r="I11" s="16"/>
      <c r="J11" s="16"/>
      <c r="K11" s="15"/>
      <c r="L11" s="15"/>
      <c r="M11" s="15"/>
      <c r="N11" s="15"/>
      <c r="O11" s="15"/>
    </row>
    <row r="12" spans="2:15" ht="14.25" customHeight="1">
      <c r="B12" s="8"/>
      <c r="C12" s="575" t="s">
        <v>134</v>
      </c>
      <c r="D12" s="576"/>
      <c r="E12" s="576"/>
      <c r="F12" s="576"/>
      <c r="G12" s="578"/>
      <c r="H12" s="578"/>
      <c r="I12" s="578"/>
      <c r="J12" s="578"/>
      <c r="K12" s="578"/>
      <c r="L12" s="578"/>
      <c r="M12" s="578"/>
      <c r="N12" s="578"/>
      <c r="O12" s="579"/>
    </row>
    <row r="13" spans="2:15" ht="14.25" customHeight="1">
      <c r="B13" s="8"/>
      <c r="C13" s="575" t="s">
        <v>118</v>
      </c>
      <c r="D13" s="576"/>
      <c r="E13" s="576"/>
      <c r="F13" s="576"/>
      <c r="G13" s="580"/>
      <c r="H13" s="580"/>
      <c r="I13" s="580"/>
      <c r="J13" s="580"/>
      <c r="K13" s="580"/>
      <c r="L13" s="580"/>
      <c r="M13" s="580"/>
      <c r="N13" s="580"/>
      <c r="O13" s="581"/>
    </row>
    <row r="14" spans="2:15" ht="14.25" customHeight="1">
      <c r="B14" s="8"/>
      <c r="C14" s="575" t="s">
        <v>135</v>
      </c>
      <c r="D14" s="582"/>
      <c r="E14" s="582"/>
      <c r="F14" s="582"/>
      <c r="G14" s="583"/>
      <c r="H14" s="583"/>
      <c r="I14" s="583"/>
      <c r="J14" s="583"/>
      <c r="K14" s="583"/>
      <c r="L14" s="583"/>
      <c r="M14" s="583"/>
      <c r="N14" s="583"/>
      <c r="O14" s="584"/>
    </row>
    <row r="15" spans="2:15" ht="14.25" customHeight="1">
      <c r="B15" s="8"/>
      <c r="C15" s="575" t="s">
        <v>136</v>
      </c>
      <c r="D15" s="582"/>
      <c r="E15" s="582"/>
      <c r="F15" s="582"/>
      <c r="G15" s="583"/>
      <c r="H15" s="583"/>
      <c r="I15" s="583"/>
      <c r="J15" s="583"/>
      <c r="K15" s="583"/>
      <c r="L15" s="583"/>
      <c r="M15" s="583"/>
      <c r="N15" s="583"/>
      <c r="O15" s="584"/>
    </row>
    <row r="16" spans="2:15" ht="9" customHeight="1">
      <c r="B16" s="8"/>
      <c r="C16" s="34"/>
      <c r="D16" s="34"/>
      <c r="E16" s="34"/>
      <c r="F16" s="34"/>
      <c r="G16" s="13"/>
      <c r="H16" s="13"/>
      <c r="I16" s="13"/>
      <c r="J16" s="13"/>
      <c r="K16" s="13"/>
      <c r="L16" s="13"/>
      <c r="M16" s="13"/>
      <c r="N16" s="13"/>
      <c r="O16" s="13"/>
    </row>
    <row r="17" spans="1:15" s="5" customFormat="1" ht="18" customHeight="1">
      <c r="A17" s="93"/>
      <c r="B17" s="81"/>
      <c r="C17" s="585" t="s">
        <v>201</v>
      </c>
      <c r="D17" s="585"/>
      <c r="E17" s="585"/>
      <c r="F17" s="585"/>
      <c r="G17" s="585"/>
      <c r="H17" s="585"/>
      <c r="I17" s="585"/>
      <c r="J17" s="585"/>
      <c r="K17" s="585"/>
      <c r="L17" s="585"/>
      <c r="M17" s="585"/>
      <c r="N17" s="585"/>
      <c r="O17" s="585"/>
    </row>
    <row r="18" spans="2:15" ht="25.5" customHeight="1">
      <c r="B18" s="8"/>
      <c r="C18" s="763" t="s">
        <v>245</v>
      </c>
      <c r="D18" s="763"/>
      <c r="E18" s="763"/>
      <c r="F18" s="763"/>
      <c r="G18" s="763"/>
      <c r="H18" s="763"/>
      <c r="I18" s="763"/>
      <c r="J18" s="763"/>
      <c r="K18" s="763"/>
      <c r="L18" s="763"/>
      <c r="M18" s="763"/>
      <c r="N18" s="763"/>
      <c r="O18" s="763"/>
    </row>
    <row r="19" spans="2:15" ht="0.75" customHeight="1" thickBot="1">
      <c r="B19" s="24"/>
      <c r="C19" s="586"/>
      <c r="D19" s="764"/>
      <c r="E19" s="764"/>
      <c r="F19" s="764"/>
      <c r="G19" s="764"/>
      <c r="H19" s="764"/>
      <c r="I19" s="764"/>
      <c r="J19" s="764"/>
      <c r="K19" s="764"/>
      <c r="L19" s="764"/>
      <c r="M19" s="764"/>
      <c r="N19" s="764"/>
      <c r="O19" s="765"/>
    </row>
    <row r="20" spans="2:15" ht="139.5" customHeight="1">
      <c r="B20" s="24"/>
      <c r="C20" s="766" t="s">
        <v>324</v>
      </c>
      <c r="D20" s="767"/>
      <c r="E20" s="767"/>
      <c r="F20" s="767"/>
      <c r="G20" s="767"/>
      <c r="H20" s="767"/>
      <c r="I20" s="767"/>
      <c r="J20" s="767"/>
      <c r="K20" s="767"/>
      <c r="L20" s="767"/>
      <c r="M20" s="767"/>
      <c r="N20" s="767"/>
      <c r="O20" s="768"/>
    </row>
    <row r="21" spans="2:15" ht="15.75" customHeight="1">
      <c r="B21" s="24"/>
      <c r="C21" s="769" t="s">
        <v>281</v>
      </c>
      <c r="D21" s="770"/>
      <c r="E21" s="770"/>
      <c r="F21" s="770"/>
      <c r="G21" s="770"/>
      <c r="H21" s="770"/>
      <c r="I21" s="770"/>
      <c r="J21" s="770"/>
      <c r="K21" s="770"/>
      <c r="L21" s="770"/>
      <c r="M21" s="770"/>
      <c r="N21" s="770"/>
      <c r="O21" s="771"/>
    </row>
    <row r="22" spans="2:15" ht="12.75" customHeight="1">
      <c r="B22" s="24"/>
      <c r="C22" s="769" t="s">
        <v>325</v>
      </c>
      <c r="D22" s="772"/>
      <c r="E22" s="772"/>
      <c r="F22" s="772"/>
      <c r="G22" s="772"/>
      <c r="H22" s="772"/>
      <c r="I22" s="772"/>
      <c r="J22" s="772"/>
      <c r="K22" s="772"/>
      <c r="L22" s="772"/>
      <c r="M22" s="772"/>
      <c r="N22" s="772"/>
      <c r="O22" s="773"/>
    </row>
    <row r="23" spans="1:15" s="2" customFormat="1" ht="18.75" customHeight="1" thickBot="1">
      <c r="A23" s="73"/>
      <c r="B23" s="24"/>
      <c r="C23" s="757" t="s">
        <v>326</v>
      </c>
      <c r="D23" s="758"/>
      <c r="E23" s="758"/>
      <c r="F23" s="758"/>
      <c r="G23" s="758"/>
      <c r="H23" s="758"/>
      <c r="I23" s="758"/>
      <c r="J23" s="758"/>
      <c r="K23" s="758"/>
      <c r="L23" s="758"/>
      <c r="M23" s="758"/>
      <c r="N23" s="758"/>
      <c r="O23" s="759"/>
    </row>
    <row r="24" spans="1:15" s="38" customFormat="1" ht="15.75" customHeight="1">
      <c r="A24" s="90"/>
      <c r="B24" s="24"/>
      <c r="C24" s="20"/>
      <c r="D24" s="21"/>
      <c r="E24" s="21"/>
      <c r="F24" s="21"/>
      <c r="G24" s="21"/>
      <c r="H24" s="21"/>
      <c r="I24" s="25"/>
      <c r="J24" s="25"/>
      <c r="K24" s="21"/>
      <c r="L24" s="21"/>
      <c r="M24" s="21"/>
      <c r="N24" s="21"/>
      <c r="O24" s="21"/>
    </row>
    <row r="25" spans="2:15" ht="15.75" customHeight="1">
      <c r="B25" s="88"/>
      <c r="C25" s="754" t="s">
        <v>207</v>
      </c>
      <c r="D25" s="755"/>
      <c r="E25" s="755"/>
      <c r="F25" s="755"/>
      <c r="G25" s="755"/>
      <c r="H25" s="755"/>
      <c r="I25" s="755"/>
      <c r="J25" s="755"/>
      <c r="K25" s="755"/>
      <c r="L25" s="755"/>
      <c r="M25" s="755"/>
      <c r="N25" s="755"/>
      <c r="O25" s="756"/>
    </row>
    <row r="26" spans="2:15" ht="18.75" customHeight="1">
      <c r="B26" s="89"/>
      <c r="C26" s="760" t="s">
        <v>246</v>
      </c>
      <c r="D26" s="761"/>
      <c r="E26" s="761"/>
      <c r="F26" s="761"/>
      <c r="G26" s="761"/>
      <c r="H26" s="761"/>
      <c r="I26" s="761"/>
      <c r="J26" s="761"/>
      <c r="K26" s="761"/>
      <c r="L26" s="761"/>
      <c r="M26" s="761"/>
      <c r="N26" s="761"/>
      <c r="O26" s="762"/>
    </row>
    <row r="27" spans="2:15" ht="24" customHeight="1" thickBot="1">
      <c r="B27" s="18"/>
      <c r="C27" s="26"/>
      <c r="D27" s="26"/>
      <c r="E27" s="26"/>
      <c r="F27" s="26"/>
      <c r="G27" s="26"/>
      <c r="H27" s="26"/>
      <c r="I27" s="23"/>
      <c r="J27" s="23"/>
      <c r="K27" s="22"/>
      <c r="L27" s="22"/>
      <c r="M27" s="22"/>
      <c r="N27" s="22"/>
      <c r="O27" s="22"/>
    </row>
    <row r="28" spans="1:17" s="6" customFormat="1" ht="40.5" customHeight="1" thickBot="1">
      <c r="A28" s="74"/>
      <c r="B28" s="33"/>
      <c r="C28" s="606" t="s">
        <v>234</v>
      </c>
      <c r="D28" s="606"/>
      <c r="E28" s="606"/>
      <c r="F28" s="606"/>
      <c r="G28" s="606"/>
      <c r="H28" s="606"/>
      <c r="I28" s="606"/>
      <c r="J28" s="606" t="s">
        <v>236</v>
      </c>
      <c r="K28" s="606"/>
      <c r="L28" s="606"/>
      <c r="M28" s="606"/>
      <c r="N28" s="606"/>
      <c r="O28" s="606"/>
      <c r="P28" s="275"/>
      <c r="Q28" s="276"/>
    </row>
    <row r="29" spans="1:16" s="5" customFormat="1" ht="20.25" customHeight="1">
      <c r="A29" s="39"/>
      <c r="B29" s="13"/>
      <c r="C29" s="592" t="s">
        <v>159</v>
      </c>
      <c r="D29" s="702"/>
      <c r="E29" s="619" t="s">
        <v>160</v>
      </c>
      <c r="F29" s="703"/>
      <c r="G29" s="704"/>
      <c r="H29" s="619" t="s">
        <v>262</v>
      </c>
      <c r="I29" s="704"/>
      <c r="J29" s="592" t="s">
        <v>159</v>
      </c>
      <c r="K29" s="593"/>
      <c r="L29" s="618"/>
      <c r="M29" s="619" t="s">
        <v>160</v>
      </c>
      <c r="N29" s="618"/>
      <c r="O29" s="619" t="s">
        <v>263</v>
      </c>
      <c r="P29" s="704"/>
    </row>
    <row r="30" spans="1:15" s="2" customFormat="1" ht="15" customHeight="1" thickBot="1">
      <c r="A30" s="73"/>
      <c r="B30" s="33"/>
      <c r="C30" s="679">
        <v>80</v>
      </c>
      <c r="D30" s="680"/>
      <c r="E30" s="681">
        <v>106</v>
      </c>
      <c r="F30" s="682"/>
      <c r="G30" s="680"/>
      <c r="H30" s="681">
        <v>158</v>
      </c>
      <c r="I30" s="680"/>
      <c r="J30" s="727">
        <v>72</v>
      </c>
      <c r="K30" s="614"/>
      <c r="L30" s="674"/>
      <c r="M30" s="727">
        <v>106</v>
      </c>
      <c r="N30" s="674"/>
      <c r="O30" s="269">
        <v>143</v>
      </c>
    </row>
    <row r="31" spans="2:15" ht="11.25" customHeight="1">
      <c r="B31" s="16"/>
      <c r="C31" s="610"/>
      <c r="D31" s="610"/>
      <c r="E31" s="610"/>
      <c r="F31" s="610"/>
      <c r="G31" s="610"/>
      <c r="H31" s="610"/>
      <c r="I31" s="610"/>
      <c r="J31" s="13"/>
      <c r="K31" s="36"/>
      <c r="L31" s="36"/>
      <c r="M31" s="36"/>
      <c r="N31" s="36"/>
      <c r="O31" s="36"/>
    </row>
    <row r="32" spans="2:15" ht="72" customHeight="1" thickBot="1">
      <c r="B32" s="8"/>
      <c r="C32" s="586" t="s">
        <v>282</v>
      </c>
      <c r="D32" s="752"/>
      <c r="E32" s="752"/>
      <c r="F32" s="752"/>
      <c r="G32" s="752"/>
      <c r="H32" s="752"/>
      <c r="I32" s="752"/>
      <c r="J32" s="752"/>
      <c r="K32" s="752"/>
      <c r="L32" s="752"/>
      <c r="M32" s="752"/>
      <c r="N32" s="752"/>
      <c r="O32" s="753"/>
    </row>
    <row r="33" spans="2:17" ht="13.5" customHeight="1" thickBot="1">
      <c r="B33" s="8"/>
      <c r="C33" s="623" t="s">
        <v>247</v>
      </c>
      <c r="D33" s="624"/>
      <c r="E33" s="624"/>
      <c r="F33" s="624"/>
      <c r="G33" s="624"/>
      <c r="H33" s="624"/>
      <c r="I33" s="624"/>
      <c r="J33" s="624"/>
      <c r="K33" s="624"/>
      <c r="L33" s="624"/>
      <c r="M33" s="624"/>
      <c r="N33" s="624"/>
      <c r="O33" s="624"/>
      <c r="P33" s="624"/>
      <c r="Q33" s="625"/>
    </row>
    <row r="34" spans="2:15" ht="22.5" customHeight="1">
      <c r="B34" s="8"/>
      <c r="C34" s="626" t="s">
        <v>218</v>
      </c>
      <c r="D34" s="574"/>
      <c r="E34" s="574"/>
      <c r="F34" s="574"/>
      <c r="G34" s="574"/>
      <c r="H34" s="574"/>
      <c r="I34" s="574"/>
      <c r="J34" s="574"/>
      <c r="K34" s="574"/>
      <c r="L34" s="574"/>
      <c r="M34" s="574"/>
      <c r="N34" s="574"/>
      <c r="O34" s="627"/>
    </row>
    <row r="35" spans="1:15" s="2" customFormat="1" ht="42" customHeight="1">
      <c r="A35" s="73"/>
      <c r="B35" s="8"/>
      <c r="C35" s="628" t="s">
        <v>244</v>
      </c>
      <c r="D35" s="629"/>
      <c r="E35" s="629"/>
      <c r="F35" s="629"/>
      <c r="G35" s="629"/>
      <c r="H35" s="629"/>
      <c r="I35" s="629"/>
      <c r="J35" s="629"/>
      <c r="K35" s="629"/>
      <c r="L35" s="629"/>
      <c r="M35" s="629"/>
      <c r="N35" s="629"/>
      <c r="O35" s="630"/>
    </row>
    <row r="36" spans="1:15" s="5" customFormat="1" ht="21" customHeight="1">
      <c r="A36" s="39"/>
      <c r="B36" s="86"/>
      <c r="C36" s="740" t="s">
        <v>327</v>
      </c>
      <c r="D36" s="747"/>
      <c r="E36" s="747"/>
      <c r="F36" s="747"/>
      <c r="G36" s="747"/>
      <c r="H36" s="747"/>
      <c r="I36" s="747"/>
      <c r="J36" s="747"/>
      <c r="K36" s="747"/>
      <c r="L36" s="747"/>
      <c r="M36" s="747"/>
      <c r="N36" s="747"/>
      <c r="O36" s="748"/>
    </row>
    <row r="37" spans="1:15" s="5" customFormat="1" ht="13.5" customHeight="1">
      <c r="A37" s="39"/>
      <c r="B37" s="86"/>
      <c r="C37" s="634" t="s">
        <v>211</v>
      </c>
      <c r="D37" s="635"/>
      <c r="E37" s="635"/>
      <c r="F37" s="636"/>
      <c r="G37" s="749"/>
      <c r="H37" s="750"/>
      <c r="I37" s="750"/>
      <c r="J37" s="750"/>
      <c r="K37" s="750"/>
      <c r="L37" s="750"/>
      <c r="M37" s="750"/>
      <c r="N37" s="750"/>
      <c r="O37" s="751"/>
    </row>
    <row r="38" spans="1:15" s="5" customFormat="1" ht="27.75" customHeight="1">
      <c r="A38" s="39"/>
      <c r="B38" s="71"/>
      <c r="C38" s="651" t="s">
        <v>220</v>
      </c>
      <c r="D38" s="652"/>
      <c r="E38" s="652"/>
      <c r="F38" s="653"/>
      <c r="G38" s="734"/>
      <c r="H38" s="735"/>
      <c r="I38" s="735"/>
      <c r="J38" s="735"/>
      <c r="K38" s="735"/>
      <c r="L38" s="735"/>
      <c r="M38" s="735"/>
      <c r="N38" s="735"/>
      <c r="O38" s="736"/>
    </row>
    <row r="39" spans="1:15" s="5" customFormat="1" ht="27.75" customHeight="1">
      <c r="A39" s="39"/>
      <c r="B39" s="71"/>
      <c r="C39" s="615" t="s">
        <v>219</v>
      </c>
      <c r="D39" s="616"/>
      <c r="E39" s="616"/>
      <c r="F39" s="617"/>
      <c r="G39" s="734"/>
      <c r="H39" s="735"/>
      <c r="I39" s="735"/>
      <c r="J39" s="735"/>
      <c r="K39" s="735"/>
      <c r="L39" s="735"/>
      <c r="M39" s="735"/>
      <c r="N39" s="735"/>
      <c r="O39" s="736"/>
    </row>
    <row r="40" spans="1:15" s="5" customFormat="1" ht="13.5" customHeight="1">
      <c r="A40" s="39"/>
      <c r="B40" s="71"/>
      <c r="C40" s="615" t="s">
        <v>212</v>
      </c>
      <c r="D40" s="616"/>
      <c r="E40" s="616"/>
      <c r="F40" s="617"/>
      <c r="G40" s="737" t="s">
        <v>159</v>
      </c>
      <c r="H40" s="737"/>
      <c r="I40" s="737"/>
      <c r="J40" s="738"/>
      <c r="K40" s="737" t="s">
        <v>160</v>
      </c>
      <c r="L40" s="737"/>
      <c r="M40" s="738"/>
      <c r="N40" s="739" t="s">
        <v>225</v>
      </c>
      <c r="O40" s="738"/>
    </row>
    <row r="41" spans="1:15" s="5" customFormat="1" ht="15.75" customHeight="1">
      <c r="A41" s="39"/>
      <c r="B41" s="71"/>
      <c r="C41" s="638"/>
      <c r="D41" s="639"/>
      <c r="E41" s="639"/>
      <c r="F41" s="640"/>
      <c r="G41" s="735"/>
      <c r="H41" s="735"/>
      <c r="I41" s="735"/>
      <c r="J41" s="736"/>
      <c r="K41" s="743"/>
      <c r="L41" s="744"/>
      <c r="M41" s="744"/>
      <c r="N41" s="745"/>
      <c r="O41" s="746"/>
    </row>
    <row r="42" spans="1:15" s="5" customFormat="1" ht="14.25" customHeight="1">
      <c r="A42" s="39"/>
      <c r="B42" s="71"/>
      <c r="C42" s="645" t="s">
        <v>213</v>
      </c>
      <c r="D42" s="646"/>
      <c r="E42" s="646"/>
      <c r="F42" s="647"/>
      <c r="G42" s="734"/>
      <c r="H42" s="735"/>
      <c r="I42" s="735"/>
      <c r="J42" s="735"/>
      <c r="K42" s="735"/>
      <c r="L42" s="735"/>
      <c r="M42" s="735"/>
      <c r="N42" s="735"/>
      <c r="O42" s="736"/>
    </row>
    <row r="43" spans="1:15" s="5" customFormat="1" ht="23.25" customHeight="1">
      <c r="A43" s="39"/>
      <c r="B43" s="86"/>
      <c r="C43" s="740" t="s">
        <v>226</v>
      </c>
      <c r="D43" s="741"/>
      <c r="E43" s="741"/>
      <c r="F43" s="741"/>
      <c r="G43" s="741"/>
      <c r="H43" s="741"/>
      <c r="I43" s="741"/>
      <c r="J43" s="741"/>
      <c r="K43" s="741"/>
      <c r="L43" s="741"/>
      <c r="M43" s="741"/>
      <c r="N43" s="741"/>
      <c r="O43" s="742"/>
    </row>
    <row r="44" spans="1:15" s="5" customFormat="1" ht="27.75" customHeight="1">
      <c r="A44" s="39"/>
      <c r="B44" s="71"/>
      <c r="C44" s="634" t="s">
        <v>220</v>
      </c>
      <c r="D44" s="635"/>
      <c r="E44" s="635"/>
      <c r="F44" s="636"/>
      <c r="G44" s="734"/>
      <c r="H44" s="735"/>
      <c r="I44" s="735"/>
      <c r="J44" s="735"/>
      <c r="K44" s="735"/>
      <c r="L44" s="735"/>
      <c r="M44" s="735"/>
      <c r="N44" s="735"/>
      <c r="O44" s="736"/>
    </row>
    <row r="45" spans="1:15" s="5" customFormat="1" ht="21" customHeight="1">
      <c r="A45" s="39"/>
      <c r="B45" s="71"/>
      <c r="C45" s="664" t="s">
        <v>214</v>
      </c>
      <c r="D45" s="665"/>
      <c r="E45" s="665"/>
      <c r="F45" s="666"/>
      <c r="G45" s="734"/>
      <c r="H45" s="735"/>
      <c r="I45" s="735"/>
      <c r="J45" s="735"/>
      <c r="K45" s="735"/>
      <c r="L45" s="735"/>
      <c r="M45" s="735"/>
      <c r="N45" s="735"/>
      <c r="O45" s="736"/>
    </row>
    <row r="46" spans="1:15" s="5" customFormat="1" ht="23.25" customHeight="1">
      <c r="A46" s="39"/>
      <c r="B46" s="71"/>
      <c r="C46" s="664" t="s">
        <v>215</v>
      </c>
      <c r="D46" s="665"/>
      <c r="E46" s="665"/>
      <c r="F46" s="666"/>
      <c r="G46" s="734"/>
      <c r="H46" s="735"/>
      <c r="I46" s="735"/>
      <c r="J46" s="735"/>
      <c r="K46" s="735"/>
      <c r="L46" s="735"/>
      <c r="M46" s="735"/>
      <c r="N46" s="735"/>
      <c r="O46" s="736"/>
    </row>
    <row r="47" spans="2:15" ht="24.75" customHeight="1">
      <c r="B47" s="71"/>
      <c r="C47" s="732" t="s">
        <v>197</v>
      </c>
      <c r="D47" s="733"/>
      <c r="E47" s="733"/>
      <c r="F47" s="733"/>
      <c r="G47" s="733"/>
      <c r="H47" s="733"/>
      <c r="I47" s="733"/>
      <c r="J47" s="658" t="s">
        <v>30</v>
      </c>
      <c r="K47" s="658"/>
      <c r="L47" s="658"/>
      <c r="M47" s="658"/>
      <c r="N47" s="658"/>
      <c r="O47" s="659"/>
    </row>
    <row r="48" spans="2:15" ht="9" customHeight="1">
      <c r="B48" s="24"/>
      <c r="C48" s="530"/>
      <c r="D48" s="660"/>
      <c r="E48" s="660"/>
      <c r="F48" s="660"/>
      <c r="G48" s="660"/>
      <c r="H48" s="660"/>
      <c r="I48" s="660"/>
      <c r="J48" s="660"/>
      <c r="K48" s="660"/>
      <c r="L48" s="660"/>
      <c r="M48" s="660"/>
      <c r="N48" s="660"/>
      <c r="O48" s="660"/>
    </row>
    <row r="49" spans="2:15" ht="12" customHeight="1">
      <c r="B49" s="8"/>
      <c r="C49" s="661" t="s">
        <v>210</v>
      </c>
      <c r="D49" s="662"/>
      <c r="E49" s="662"/>
      <c r="F49" s="662"/>
      <c r="G49" s="662"/>
      <c r="H49" s="662"/>
      <c r="I49" s="662"/>
      <c r="J49" s="662"/>
      <c r="K49" s="662"/>
      <c r="L49" s="662"/>
      <c r="M49" s="662"/>
      <c r="N49" s="662"/>
      <c r="O49" s="663"/>
    </row>
    <row r="50" spans="2:15" s="7" customFormat="1" ht="14.25" customHeight="1">
      <c r="B50" s="8"/>
      <c r="C50" s="709" t="s">
        <v>199</v>
      </c>
      <c r="D50" s="710"/>
      <c r="E50" s="710"/>
      <c r="F50" s="711"/>
      <c r="G50" s="18"/>
      <c r="H50" s="92"/>
      <c r="I50" s="24"/>
      <c r="J50" s="24"/>
      <c r="K50" s="8"/>
      <c r="L50" s="8"/>
      <c r="M50" s="132"/>
      <c r="N50" s="111" t="s">
        <v>28</v>
      </c>
      <c r="O50" s="132"/>
    </row>
    <row r="51" spans="2:15" ht="12.75" hidden="1">
      <c r="B51" s="1"/>
      <c r="C51" s="1"/>
      <c r="D51" s="1"/>
      <c r="E51" s="1"/>
      <c r="F51" s="1"/>
      <c r="G51" s="1"/>
      <c r="H51" s="17"/>
      <c r="I51" s="17"/>
      <c r="J51" s="1"/>
      <c r="K51" s="1"/>
      <c r="L51" s="1"/>
      <c r="M51" s="1"/>
      <c r="N51" s="1"/>
      <c r="O51" s="1"/>
    </row>
    <row r="52" spans="2:15" ht="12.75" hidden="1">
      <c r="B52" s="1"/>
      <c r="C52" s="1"/>
      <c r="D52" s="1"/>
      <c r="E52" s="1"/>
      <c r="F52" s="1"/>
      <c r="G52" s="1"/>
      <c r="H52" s="17"/>
      <c r="I52" s="17"/>
      <c r="J52" s="1"/>
      <c r="K52" s="1"/>
      <c r="L52" s="1"/>
      <c r="M52" s="1"/>
      <c r="N52" s="1"/>
      <c r="O52" s="1"/>
    </row>
    <row r="53" spans="2:15" ht="12.75" hidden="1">
      <c r="B53" s="1"/>
      <c r="C53" s="1"/>
      <c r="D53" s="1"/>
      <c r="E53" s="1"/>
      <c r="F53" s="1"/>
      <c r="G53" s="1"/>
      <c r="H53" s="17"/>
      <c r="I53" s="17"/>
      <c r="J53" s="1"/>
      <c r="K53" s="1"/>
      <c r="L53" s="1"/>
      <c r="M53" s="1"/>
      <c r="N53" s="1"/>
      <c r="O53" s="1"/>
    </row>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sheetData>
  <sheetProtection/>
  <mergeCells count="76">
    <mergeCell ref="D1:O1"/>
    <mergeCell ref="C2:I2"/>
    <mergeCell ref="J2:O2"/>
    <mergeCell ref="C3:K3"/>
    <mergeCell ref="M3:O3"/>
    <mergeCell ref="G4:O4"/>
    <mergeCell ref="G5:O5"/>
    <mergeCell ref="G6:O6"/>
    <mergeCell ref="G7:O7"/>
    <mergeCell ref="G8:O8"/>
    <mergeCell ref="G9:O9"/>
    <mergeCell ref="G10:O10"/>
    <mergeCell ref="C12:F12"/>
    <mergeCell ref="G12:O12"/>
    <mergeCell ref="C15:F15"/>
    <mergeCell ref="G15:O15"/>
    <mergeCell ref="C17:O17"/>
    <mergeCell ref="C13:F13"/>
    <mergeCell ref="G13:O13"/>
    <mergeCell ref="C14:F14"/>
    <mergeCell ref="G14:O14"/>
    <mergeCell ref="C23:O23"/>
    <mergeCell ref="C26:O26"/>
    <mergeCell ref="C28:I28"/>
    <mergeCell ref="J28:O28"/>
    <mergeCell ref="C18:O18"/>
    <mergeCell ref="C19:O19"/>
    <mergeCell ref="C20:O20"/>
    <mergeCell ref="C21:O21"/>
    <mergeCell ref="C22:O22"/>
    <mergeCell ref="C29:D29"/>
    <mergeCell ref="E29:G29"/>
    <mergeCell ref="H29:I29"/>
    <mergeCell ref="C25:O25"/>
    <mergeCell ref="O29:P29"/>
    <mergeCell ref="M29:N29"/>
    <mergeCell ref="J29:L29"/>
    <mergeCell ref="G39:O39"/>
    <mergeCell ref="C31:I31"/>
    <mergeCell ref="C32:O32"/>
    <mergeCell ref="C34:O34"/>
    <mergeCell ref="C35:O35"/>
    <mergeCell ref="C30:D30"/>
    <mergeCell ref="E30:G30"/>
    <mergeCell ref="H30:I30"/>
    <mergeCell ref="J30:L30"/>
    <mergeCell ref="M30:N30"/>
    <mergeCell ref="C41:F41"/>
    <mergeCell ref="G41:J41"/>
    <mergeCell ref="K41:M41"/>
    <mergeCell ref="N41:O41"/>
    <mergeCell ref="C36:O36"/>
    <mergeCell ref="C37:F37"/>
    <mergeCell ref="G37:O37"/>
    <mergeCell ref="C38:F38"/>
    <mergeCell ref="G38:O38"/>
    <mergeCell ref="C39:F39"/>
    <mergeCell ref="C50:F50"/>
    <mergeCell ref="C48:O48"/>
    <mergeCell ref="C42:F42"/>
    <mergeCell ref="G42:O42"/>
    <mergeCell ref="C43:O43"/>
    <mergeCell ref="C44:F44"/>
    <mergeCell ref="G44:O44"/>
    <mergeCell ref="C45:F45"/>
    <mergeCell ref="G45:O45"/>
    <mergeCell ref="C33:Q33"/>
    <mergeCell ref="C49:O49"/>
    <mergeCell ref="J47:O47"/>
    <mergeCell ref="C47:I47"/>
    <mergeCell ref="C46:F46"/>
    <mergeCell ref="G46:O46"/>
    <mergeCell ref="C40:F40"/>
    <mergeCell ref="G40:J40"/>
    <mergeCell ref="K40:M40"/>
    <mergeCell ref="N40:O40"/>
  </mergeCells>
  <hyperlinks>
    <hyperlink ref="N50" location="'F-I'!A1" display="Next"/>
    <hyperlink ref="G10" r:id="rId1" display="www.iteca.kz "/>
    <hyperlink ref="G9" r:id="rId2" display="anastasiya.s@iteca.kz"/>
    <hyperlink ref="C50:E50" location="Инструкция!A1" display="Вернуться на 1 стр."/>
    <hyperlink ref="C50:F50" location="Instruction!A1" display="Back to page 1"/>
  </hyperlinks>
  <printOptions/>
  <pageMargins left="0.29" right="0.31" top="0.53" bottom="0.49" header="0.5" footer="0.5"/>
  <pageSetup horizontalDpi="600" verticalDpi="600" orientation="portrait" paperSize="9" scale="81" r:id="rId4"/>
  <drawing r:id="rId3"/>
</worksheet>
</file>

<file path=xl/worksheets/sheet11.xml><?xml version="1.0" encoding="utf-8"?>
<worksheet xmlns="http://schemas.openxmlformats.org/spreadsheetml/2006/main" xmlns:r="http://schemas.openxmlformats.org/officeDocument/2006/relationships">
  <dimension ref="A1:Q53"/>
  <sheetViews>
    <sheetView zoomScalePageLayoutView="0" workbookViewId="0" topLeftCell="B1">
      <selection activeCell="C33" sqref="C33:O33"/>
    </sheetView>
  </sheetViews>
  <sheetFormatPr defaultColWidth="0" defaultRowHeight="0" customHeight="1" zeroHeight="1"/>
  <cols>
    <col min="1" max="1" width="0" style="7" hidden="1" customWidth="1"/>
    <col min="2" max="2" width="0.42578125" style="146" customWidth="1"/>
    <col min="3" max="3" width="8.7109375" style="146" customWidth="1"/>
    <col min="4" max="4" width="8.140625" style="146" customWidth="1"/>
    <col min="5" max="5" width="6.8515625" style="146" customWidth="1"/>
    <col min="6" max="6" width="0.5625" style="146" customWidth="1"/>
    <col min="7" max="7" width="8.28125" style="146" customWidth="1"/>
    <col min="8" max="8" width="11.421875" style="147" customWidth="1"/>
    <col min="9" max="9" width="8.00390625" style="147" customWidth="1"/>
    <col min="10" max="10" width="7.421875" style="146" customWidth="1"/>
    <col min="11" max="11" width="3.00390625" style="146" customWidth="1"/>
    <col min="12" max="12" width="9.8515625" style="146" customWidth="1"/>
    <col min="13" max="13" width="8.421875" style="146" customWidth="1"/>
    <col min="14" max="14" width="8.8515625" style="146" customWidth="1"/>
    <col min="15" max="15" width="19.8515625" style="146" customWidth="1"/>
    <col min="16" max="16384" width="0" style="1" hidden="1" customWidth="1"/>
  </cols>
  <sheetData>
    <row r="1" spans="2:15" s="39" customFormat="1" ht="0.75" customHeight="1">
      <c r="B1" s="80"/>
      <c r="C1" s="80"/>
      <c r="D1" s="774"/>
      <c r="E1" s="774"/>
      <c r="F1" s="774"/>
      <c r="G1" s="774"/>
      <c r="H1" s="774"/>
      <c r="I1" s="774"/>
      <c r="J1" s="774"/>
      <c r="K1" s="774"/>
      <c r="L1" s="774"/>
      <c r="M1" s="774"/>
      <c r="N1" s="774"/>
      <c r="O1" s="571"/>
    </row>
    <row r="2" spans="2:15" s="7" customFormat="1" ht="12.75" customHeight="1">
      <c r="B2" s="94"/>
      <c r="C2" s="775"/>
      <c r="D2" s="775"/>
      <c r="E2" s="775"/>
      <c r="F2" s="775"/>
      <c r="G2" s="775"/>
      <c r="H2" s="775"/>
      <c r="I2" s="775"/>
      <c r="J2" s="776" t="s">
        <v>359</v>
      </c>
      <c r="K2" s="776"/>
      <c r="L2" s="776"/>
      <c r="M2" s="776"/>
      <c r="N2" s="776"/>
      <c r="O2" s="776"/>
    </row>
    <row r="3" spans="1:15" s="2" customFormat="1" ht="9" customHeight="1">
      <c r="A3" s="73"/>
      <c r="B3" s="8"/>
      <c r="C3" s="777"/>
      <c r="D3" s="777"/>
      <c r="E3" s="777"/>
      <c r="F3" s="777"/>
      <c r="G3" s="777"/>
      <c r="H3" s="777"/>
      <c r="I3" s="777"/>
      <c r="J3" s="777"/>
      <c r="K3" s="777"/>
      <c r="L3" s="87"/>
      <c r="M3" s="778"/>
      <c r="N3" s="778"/>
      <c r="O3" s="778"/>
    </row>
    <row r="4" spans="1:15" s="6" customFormat="1" ht="11.25" customHeight="1">
      <c r="A4" s="74"/>
      <c r="B4" s="15"/>
      <c r="C4" s="255" t="s">
        <v>114</v>
      </c>
      <c r="D4" s="10"/>
      <c r="E4" s="10"/>
      <c r="F4" s="14"/>
      <c r="G4" s="502" t="s">
        <v>133</v>
      </c>
      <c r="H4" s="502"/>
      <c r="I4" s="502"/>
      <c r="J4" s="502"/>
      <c r="K4" s="502"/>
      <c r="L4" s="502"/>
      <c r="M4" s="502"/>
      <c r="N4" s="502"/>
      <c r="O4" s="503"/>
    </row>
    <row r="5" spans="1:15" s="6" customFormat="1" ht="11.25" customHeight="1">
      <c r="A5" s="74"/>
      <c r="B5" s="15"/>
      <c r="C5" s="256" t="s">
        <v>115</v>
      </c>
      <c r="D5" s="3"/>
      <c r="E5" s="3"/>
      <c r="F5" s="4"/>
      <c r="G5" s="504" t="s">
        <v>132</v>
      </c>
      <c r="H5" s="504"/>
      <c r="I5" s="504"/>
      <c r="J5" s="504"/>
      <c r="K5" s="504"/>
      <c r="L5" s="504"/>
      <c r="M5" s="504"/>
      <c r="N5" s="504"/>
      <c r="O5" s="505"/>
    </row>
    <row r="6" spans="1:15" s="6" customFormat="1" ht="11.25" customHeight="1">
      <c r="A6" s="74"/>
      <c r="B6" s="15"/>
      <c r="C6" s="256" t="s">
        <v>116</v>
      </c>
      <c r="D6" s="3"/>
      <c r="E6" s="3"/>
      <c r="F6" s="4"/>
      <c r="G6" s="506" t="s">
        <v>312</v>
      </c>
      <c r="H6" s="506"/>
      <c r="I6" s="506"/>
      <c r="J6" s="506"/>
      <c r="K6" s="506"/>
      <c r="L6" s="506"/>
      <c r="M6" s="506"/>
      <c r="N6" s="506"/>
      <c r="O6" s="507"/>
    </row>
    <row r="7" spans="1:15" s="6" customFormat="1" ht="11.25" customHeight="1">
      <c r="A7" s="74"/>
      <c r="B7" s="15"/>
      <c r="C7" s="256" t="s">
        <v>117</v>
      </c>
      <c r="D7" s="3"/>
      <c r="E7" s="3"/>
      <c r="F7" s="4"/>
      <c r="G7" s="506" t="s">
        <v>153</v>
      </c>
      <c r="H7" s="506"/>
      <c r="I7" s="506"/>
      <c r="J7" s="506"/>
      <c r="K7" s="506"/>
      <c r="L7" s="506"/>
      <c r="M7" s="506"/>
      <c r="N7" s="506"/>
      <c r="O7" s="507"/>
    </row>
    <row r="8" spans="1:15" s="6" customFormat="1" ht="11.25" customHeight="1">
      <c r="A8" s="74"/>
      <c r="B8" s="15"/>
      <c r="C8" s="256" t="s">
        <v>118</v>
      </c>
      <c r="D8" s="3"/>
      <c r="E8" s="3"/>
      <c r="F8" s="4"/>
      <c r="G8" s="504" t="s">
        <v>297</v>
      </c>
      <c r="H8" s="504"/>
      <c r="I8" s="504"/>
      <c r="J8" s="504"/>
      <c r="K8" s="504"/>
      <c r="L8" s="504"/>
      <c r="M8" s="504"/>
      <c r="N8" s="504"/>
      <c r="O8" s="505"/>
    </row>
    <row r="9" spans="1:15" s="6" customFormat="1" ht="11.25" customHeight="1">
      <c r="A9" s="74"/>
      <c r="B9" s="15"/>
      <c r="C9" s="256" t="s">
        <v>0</v>
      </c>
      <c r="D9" s="3"/>
      <c r="E9" s="3"/>
      <c r="F9" s="4"/>
      <c r="G9" s="393" t="s">
        <v>311</v>
      </c>
      <c r="H9" s="539"/>
      <c r="I9" s="539"/>
      <c r="J9" s="539"/>
      <c r="K9" s="539"/>
      <c r="L9" s="539"/>
      <c r="M9" s="539"/>
      <c r="N9" s="539"/>
      <c r="O9" s="540"/>
    </row>
    <row r="10" spans="1:15" s="6" customFormat="1" ht="11.25" customHeight="1">
      <c r="A10" s="74"/>
      <c r="B10" s="15"/>
      <c r="C10" s="257" t="s">
        <v>1</v>
      </c>
      <c r="D10" s="11"/>
      <c r="E10" s="11"/>
      <c r="F10" s="12"/>
      <c r="G10" s="508" t="s">
        <v>5</v>
      </c>
      <c r="H10" s="508"/>
      <c r="I10" s="508"/>
      <c r="J10" s="508"/>
      <c r="K10" s="508"/>
      <c r="L10" s="508"/>
      <c r="M10" s="508"/>
      <c r="N10" s="508"/>
      <c r="O10" s="509"/>
    </row>
    <row r="11" spans="2:15" ht="9" customHeight="1">
      <c r="B11" s="15"/>
      <c r="C11" s="23"/>
      <c r="D11" s="16"/>
      <c r="E11" s="16"/>
      <c r="F11" s="15"/>
      <c r="G11" s="35"/>
      <c r="H11" s="16"/>
      <c r="I11" s="16"/>
      <c r="J11" s="16"/>
      <c r="K11" s="15"/>
      <c r="L11" s="15"/>
      <c r="M11" s="15"/>
      <c r="N11" s="15"/>
      <c r="O11" s="15"/>
    </row>
    <row r="12" spans="2:15" ht="14.25" customHeight="1">
      <c r="B12" s="8"/>
      <c r="C12" s="575" t="s">
        <v>134</v>
      </c>
      <c r="D12" s="576"/>
      <c r="E12" s="576"/>
      <c r="F12" s="576"/>
      <c r="G12" s="578"/>
      <c r="H12" s="578"/>
      <c r="I12" s="578"/>
      <c r="J12" s="578"/>
      <c r="K12" s="578"/>
      <c r="L12" s="578"/>
      <c r="M12" s="578"/>
      <c r="N12" s="578"/>
      <c r="O12" s="579"/>
    </row>
    <row r="13" spans="2:15" ht="14.25" customHeight="1">
      <c r="B13" s="8"/>
      <c r="C13" s="575" t="s">
        <v>118</v>
      </c>
      <c r="D13" s="576"/>
      <c r="E13" s="576"/>
      <c r="F13" s="576"/>
      <c r="G13" s="580"/>
      <c r="H13" s="580"/>
      <c r="I13" s="580"/>
      <c r="J13" s="580"/>
      <c r="K13" s="580"/>
      <c r="L13" s="580"/>
      <c r="M13" s="580"/>
      <c r="N13" s="580"/>
      <c r="O13" s="581"/>
    </row>
    <row r="14" spans="2:15" ht="14.25" customHeight="1">
      <c r="B14" s="8"/>
      <c r="C14" s="575" t="s">
        <v>135</v>
      </c>
      <c r="D14" s="582"/>
      <c r="E14" s="582"/>
      <c r="F14" s="582"/>
      <c r="G14" s="583"/>
      <c r="H14" s="583"/>
      <c r="I14" s="583"/>
      <c r="J14" s="583"/>
      <c r="K14" s="583"/>
      <c r="L14" s="583"/>
      <c r="M14" s="583"/>
      <c r="N14" s="583"/>
      <c r="O14" s="584"/>
    </row>
    <row r="15" spans="2:15" ht="14.25" customHeight="1">
      <c r="B15" s="8"/>
      <c r="C15" s="575" t="s">
        <v>136</v>
      </c>
      <c r="D15" s="582"/>
      <c r="E15" s="582"/>
      <c r="F15" s="582"/>
      <c r="G15" s="583"/>
      <c r="H15" s="583"/>
      <c r="I15" s="583"/>
      <c r="J15" s="583"/>
      <c r="K15" s="583"/>
      <c r="L15" s="583"/>
      <c r="M15" s="583"/>
      <c r="N15" s="583"/>
      <c r="O15" s="584"/>
    </row>
    <row r="16" spans="2:15" ht="9" customHeight="1">
      <c r="B16" s="8"/>
      <c r="C16" s="34"/>
      <c r="D16" s="34"/>
      <c r="E16" s="34"/>
      <c r="F16" s="34"/>
      <c r="G16" s="13"/>
      <c r="H16" s="13"/>
      <c r="I16" s="13"/>
      <c r="J16" s="13"/>
      <c r="K16" s="13"/>
      <c r="L16" s="13"/>
      <c r="M16" s="13"/>
      <c r="N16" s="13"/>
      <c r="O16" s="13"/>
    </row>
    <row r="17" spans="1:15" s="5" customFormat="1" ht="18" customHeight="1">
      <c r="A17" s="93"/>
      <c r="B17" s="81"/>
      <c r="C17" s="585" t="s">
        <v>201</v>
      </c>
      <c r="D17" s="585"/>
      <c r="E17" s="585"/>
      <c r="F17" s="585"/>
      <c r="G17" s="585"/>
      <c r="H17" s="585"/>
      <c r="I17" s="585"/>
      <c r="J17" s="585"/>
      <c r="K17" s="585"/>
      <c r="L17" s="585"/>
      <c r="M17" s="585"/>
      <c r="N17" s="585"/>
      <c r="O17" s="585"/>
    </row>
    <row r="18" spans="2:15" ht="25.5" customHeight="1">
      <c r="B18" s="8"/>
      <c r="C18" s="763" t="s">
        <v>360</v>
      </c>
      <c r="D18" s="763"/>
      <c r="E18" s="763"/>
      <c r="F18" s="763"/>
      <c r="G18" s="763"/>
      <c r="H18" s="763"/>
      <c r="I18" s="763"/>
      <c r="J18" s="763"/>
      <c r="K18" s="763"/>
      <c r="L18" s="763"/>
      <c r="M18" s="763"/>
      <c r="N18" s="763"/>
      <c r="O18" s="763"/>
    </row>
    <row r="19" spans="2:15" ht="0.75" customHeight="1" thickBot="1">
      <c r="B19" s="24"/>
      <c r="C19" s="586"/>
      <c r="D19" s="764"/>
      <c r="E19" s="764"/>
      <c r="F19" s="764"/>
      <c r="G19" s="764"/>
      <c r="H19" s="764"/>
      <c r="I19" s="764"/>
      <c r="J19" s="764"/>
      <c r="K19" s="764"/>
      <c r="L19" s="764"/>
      <c r="M19" s="764"/>
      <c r="N19" s="764"/>
      <c r="O19" s="765"/>
    </row>
    <row r="20" spans="2:15" ht="139.5" customHeight="1">
      <c r="B20" s="24"/>
      <c r="C20" s="766" t="s">
        <v>283</v>
      </c>
      <c r="D20" s="767"/>
      <c r="E20" s="767"/>
      <c r="F20" s="767"/>
      <c r="G20" s="767"/>
      <c r="H20" s="767"/>
      <c r="I20" s="767"/>
      <c r="J20" s="767"/>
      <c r="K20" s="767"/>
      <c r="L20" s="767"/>
      <c r="M20" s="767"/>
      <c r="N20" s="767"/>
      <c r="O20" s="768"/>
    </row>
    <row r="21" spans="2:15" ht="15.75" customHeight="1">
      <c r="B21" s="24"/>
      <c r="C21" s="769" t="s">
        <v>361</v>
      </c>
      <c r="D21" s="770"/>
      <c r="E21" s="770"/>
      <c r="F21" s="770"/>
      <c r="G21" s="770"/>
      <c r="H21" s="770"/>
      <c r="I21" s="770"/>
      <c r="J21" s="770"/>
      <c r="K21" s="770"/>
      <c r="L21" s="770"/>
      <c r="M21" s="770"/>
      <c r="N21" s="770"/>
      <c r="O21" s="771"/>
    </row>
    <row r="22" spans="2:15" ht="12.75" customHeight="1">
      <c r="B22" s="24"/>
      <c r="C22" s="769" t="s">
        <v>279</v>
      </c>
      <c r="D22" s="772"/>
      <c r="E22" s="772"/>
      <c r="F22" s="772"/>
      <c r="G22" s="772"/>
      <c r="H22" s="772"/>
      <c r="I22" s="772"/>
      <c r="J22" s="772"/>
      <c r="K22" s="772"/>
      <c r="L22" s="772"/>
      <c r="M22" s="772"/>
      <c r="N22" s="772"/>
      <c r="O22" s="773"/>
    </row>
    <row r="23" spans="2:15" ht="12.75" customHeight="1">
      <c r="B23" s="24"/>
      <c r="C23" s="769" t="s">
        <v>362</v>
      </c>
      <c r="D23" s="772"/>
      <c r="E23" s="772"/>
      <c r="F23" s="772"/>
      <c r="G23" s="772"/>
      <c r="H23" s="772"/>
      <c r="I23" s="772"/>
      <c r="J23" s="772"/>
      <c r="K23" s="772"/>
      <c r="L23" s="772"/>
      <c r="M23" s="772"/>
      <c r="N23" s="772"/>
      <c r="O23" s="773"/>
    </row>
    <row r="24" spans="1:15" s="2" customFormat="1" ht="18.75" customHeight="1" thickBot="1">
      <c r="A24" s="73"/>
      <c r="B24" s="24"/>
      <c r="C24" s="757" t="s">
        <v>84</v>
      </c>
      <c r="D24" s="758"/>
      <c r="E24" s="758"/>
      <c r="F24" s="758"/>
      <c r="G24" s="758"/>
      <c r="H24" s="758"/>
      <c r="I24" s="758"/>
      <c r="J24" s="758"/>
      <c r="K24" s="758"/>
      <c r="L24" s="758"/>
      <c r="M24" s="758"/>
      <c r="N24" s="758"/>
      <c r="O24" s="759"/>
    </row>
    <row r="25" spans="1:15" s="38" customFormat="1" ht="15.75" customHeight="1">
      <c r="A25" s="90"/>
      <c r="B25" s="24"/>
      <c r="C25" s="20"/>
      <c r="D25" s="21"/>
      <c r="E25" s="21"/>
      <c r="F25" s="21"/>
      <c r="G25" s="21"/>
      <c r="H25" s="21"/>
      <c r="I25" s="25"/>
      <c r="J25" s="25"/>
      <c r="K25" s="21"/>
      <c r="L25" s="21"/>
      <c r="M25" s="21"/>
      <c r="N25" s="21"/>
      <c r="O25" s="21"/>
    </row>
    <row r="26" spans="2:15" ht="15.75" customHeight="1">
      <c r="B26" s="88"/>
      <c r="C26" s="754" t="s">
        <v>207</v>
      </c>
      <c r="D26" s="755"/>
      <c r="E26" s="755"/>
      <c r="F26" s="755"/>
      <c r="G26" s="755"/>
      <c r="H26" s="755"/>
      <c r="I26" s="755"/>
      <c r="J26" s="755"/>
      <c r="K26" s="755"/>
      <c r="L26" s="755"/>
      <c r="M26" s="755"/>
      <c r="N26" s="755"/>
      <c r="O26" s="756"/>
    </row>
    <row r="27" spans="2:15" ht="18.75" customHeight="1">
      <c r="B27" s="89"/>
      <c r="C27" s="760" t="s">
        <v>363</v>
      </c>
      <c r="D27" s="761"/>
      <c r="E27" s="761"/>
      <c r="F27" s="761"/>
      <c r="G27" s="761"/>
      <c r="H27" s="761"/>
      <c r="I27" s="761"/>
      <c r="J27" s="761"/>
      <c r="K27" s="761"/>
      <c r="L27" s="761"/>
      <c r="M27" s="761"/>
      <c r="N27" s="761"/>
      <c r="O27" s="762"/>
    </row>
    <row r="28" spans="2:15" ht="24" customHeight="1" thickBot="1">
      <c r="B28" s="18"/>
      <c r="C28" s="26"/>
      <c r="D28" s="26"/>
      <c r="E28" s="26"/>
      <c r="F28" s="26"/>
      <c r="G28" s="26"/>
      <c r="H28" s="26"/>
      <c r="I28" s="23"/>
      <c r="J28" s="23"/>
      <c r="K28" s="22"/>
      <c r="L28" s="22"/>
      <c r="M28" s="22"/>
      <c r="N28" s="22"/>
      <c r="O28" s="22"/>
    </row>
    <row r="29" spans="1:17" s="6" customFormat="1" ht="40.5" customHeight="1" thickBot="1">
      <c r="A29" s="74"/>
      <c r="B29" s="33"/>
      <c r="C29" s="606" t="s">
        <v>234</v>
      </c>
      <c r="D29" s="606"/>
      <c r="E29" s="606"/>
      <c r="F29" s="606"/>
      <c r="G29" s="606"/>
      <c r="H29" s="606"/>
      <c r="I29" s="606"/>
      <c r="J29" s="606" t="s">
        <v>236</v>
      </c>
      <c r="K29" s="606"/>
      <c r="L29" s="606"/>
      <c r="M29" s="606"/>
      <c r="N29" s="606"/>
      <c r="O29" s="606"/>
      <c r="P29" s="275"/>
      <c r="Q29" s="276"/>
    </row>
    <row r="30" spans="1:16" s="5" customFormat="1" ht="20.25" customHeight="1">
      <c r="A30" s="39"/>
      <c r="B30" s="13"/>
      <c r="C30" s="592" t="s">
        <v>159</v>
      </c>
      <c r="D30" s="702"/>
      <c r="E30" s="619" t="s">
        <v>160</v>
      </c>
      <c r="F30" s="703"/>
      <c r="G30" s="704"/>
      <c r="H30" s="619" t="s">
        <v>262</v>
      </c>
      <c r="I30" s="704"/>
      <c r="J30" s="592" t="s">
        <v>159</v>
      </c>
      <c r="K30" s="593"/>
      <c r="L30" s="618"/>
      <c r="M30" s="619" t="s">
        <v>160</v>
      </c>
      <c r="N30" s="618"/>
      <c r="O30" s="619" t="s">
        <v>263</v>
      </c>
      <c r="P30" s="704"/>
    </row>
    <row r="31" spans="1:15" s="2" customFormat="1" ht="15" customHeight="1" thickBot="1">
      <c r="A31" s="73"/>
      <c r="B31" s="33"/>
      <c r="C31" s="679">
        <v>82</v>
      </c>
      <c r="D31" s="680"/>
      <c r="E31" s="681">
        <v>88</v>
      </c>
      <c r="F31" s="682"/>
      <c r="G31" s="680"/>
      <c r="H31" s="681">
        <v>94</v>
      </c>
      <c r="I31" s="680"/>
      <c r="J31" s="727">
        <v>52</v>
      </c>
      <c r="K31" s="614"/>
      <c r="L31" s="674"/>
      <c r="M31" s="727">
        <v>56</v>
      </c>
      <c r="N31" s="674"/>
      <c r="O31" s="269">
        <v>61</v>
      </c>
    </row>
    <row r="32" spans="2:15" ht="11.25" customHeight="1">
      <c r="B32" s="16"/>
      <c r="C32" s="610"/>
      <c r="D32" s="610"/>
      <c r="E32" s="610"/>
      <c r="F32" s="610"/>
      <c r="G32" s="610"/>
      <c r="H32" s="610"/>
      <c r="I32" s="610"/>
      <c r="J32" s="13"/>
      <c r="K32" s="36"/>
      <c r="L32" s="36"/>
      <c r="M32" s="36"/>
      <c r="N32" s="36"/>
      <c r="O32" s="36"/>
    </row>
    <row r="33" spans="2:15" ht="72" customHeight="1">
      <c r="B33" s="8"/>
      <c r="C33" s="586" t="s">
        <v>296</v>
      </c>
      <c r="D33" s="752"/>
      <c r="E33" s="752"/>
      <c r="F33" s="752"/>
      <c r="G33" s="752"/>
      <c r="H33" s="752"/>
      <c r="I33" s="752"/>
      <c r="J33" s="752"/>
      <c r="K33" s="752"/>
      <c r="L33" s="752"/>
      <c r="M33" s="752"/>
      <c r="N33" s="752"/>
      <c r="O33" s="753"/>
    </row>
    <row r="34" spans="2:15" ht="22.5" customHeight="1">
      <c r="B34" s="8"/>
      <c r="C34" s="626" t="s">
        <v>218</v>
      </c>
      <c r="D34" s="574"/>
      <c r="E34" s="574"/>
      <c r="F34" s="574"/>
      <c r="G34" s="574"/>
      <c r="H34" s="574"/>
      <c r="I34" s="574"/>
      <c r="J34" s="574"/>
      <c r="K34" s="574"/>
      <c r="L34" s="574"/>
      <c r="M34" s="574"/>
      <c r="N34" s="574"/>
      <c r="O34" s="627"/>
    </row>
    <row r="35" spans="1:15" s="2" customFormat="1" ht="42" customHeight="1">
      <c r="A35" s="73"/>
      <c r="B35" s="8"/>
      <c r="C35" s="628" t="s">
        <v>244</v>
      </c>
      <c r="D35" s="629"/>
      <c r="E35" s="629"/>
      <c r="F35" s="629"/>
      <c r="G35" s="629"/>
      <c r="H35" s="629"/>
      <c r="I35" s="629"/>
      <c r="J35" s="629"/>
      <c r="K35" s="629"/>
      <c r="L35" s="629"/>
      <c r="M35" s="629"/>
      <c r="N35" s="629"/>
      <c r="O35" s="630"/>
    </row>
    <row r="36" spans="1:15" s="5" customFormat="1" ht="21" customHeight="1">
      <c r="A36" s="39"/>
      <c r="B36" s="86"/>
      <c r="C36" s="740" t="s">
        <v>364</v>
      </c>
      <c r="D36" s="747"/>
      <c r="E36" s="747"/>
      <c r="F36" s="747"/>
      <c r="G36" s="747"/>
      <c r="H36" s="747"/>
      <c r="I36" s="747"/>
      <c r="J36" s="747"/>
      <c r="K36" s="747"/>
      <c r="L36" s="747"/>
      <c r="M36" s="747"/>
      <c r="N36" s="747"/>
      <c r="O36" s="748"/>
    </row>
    <row r="37" spans="1:15" s="5" customFormat="1" ht="13.5" customHeight="1">
      <c r="A37" s="39"/>
      <c r="B37" s="86"/>
      <c r="C37" s="634" t="s">
        <v>211</v>
      </c>
      <c r="D37" s="635"/>
      <c r="E37" s="635"/>
      <c r="F37" s="636"/>
      <c r="G37" s="749"/>
      <c r="H37" s="750"/>
      <c r="I37" s="750"/>
      <c r="J37" s="750"/>
      <c r="K37" s="750"/>
      <c r="L37" s="750"/>
      <c r="M37" s="750"/>
      <c r="N37" s="750"/>
      <c r="O37" s="751"/>
    </row>
    <row r="38" spans="1:15" s="5" customFormat="1" ht="27.75" customHeight="1">
      <c r="A38" s="39"/>
      <c r="B38" s="71"/>
      <c r="C38" s="651" t="s">
        <v>220</v>
      </c>
      <c r="D38" s="652"/>
      <c r="E38" s="652"/>
      <c r="F38" s="653"/>
      <c r="G38" s="734"/>
      <c r="H38" s="735"/>
      <c r="I38" s="735"/>
      <c r="J38" s="735"/>
      <c r="K38" s="735"/>
      <c r="L38" s="735"/>
      <c r="M38" s="735"/>
      <c r="N38" s="735"/>
      <c r="O38" s="736"/>
    </row>
    <row r="39" spans="1:15" s="5" customFormat="1" ht="27.75" customHeight="1">
      <c r="A39" s="39"/>
      <c r="B39" s="71"/>
      <c r="C39" s="615" t="s">
        <v>219</v>
      </c>
      <c r="D39" s="616"/>
      <c r="E39" s="616"/>
      <c r="F39" s="617"/>
      <c r="G39" s="734"/>
      <c r="H39" s="735"/>
      <c r="I39" s="735"/>
      <c r="J39" s="735"/>
      <c r="K39" s="735"/>
      <c r="L39" s="735"/>
      <c r="M39" s="735"/>
      <c r="N39" s="735"/>
      <c r="O39" s="736"/>
    </row>
    <row r="40" spans="1:15" s="5" customFormat="1" ht="13.5" customHeight="1">
      <c r="A40" s="39"/>
      <c r="B40" s="71"/>
      <c r="C40" s="615" t="s">
        <v>212</v>
      </c>
      <c r="D40" s="616"/>
      <c r="E40" s="616"/>
      <c r="F40" s="617"/>
      <c r="G40" s="737" t="s">
        <v>159</v>
      </c>
      <c r="H40" s="737"/>
      <c r="I40" s="737"/>
      <c r="J40" s="738"/>
      <c r="K40" s="737" t="s">
        <v>160</v>
      </c>
      <c r="L40" s="737"/>
      <c r="M40" s="738"/>
      <c r="N40" s="739" t="s">
        <v>225</v>
      </c>
      <c r="O40" s="738"/>
    </row>
    <row r="41" spans="1:15" s="5" customFormat="1" ht="15.75" customHeight="1">
      <c r="A41" s="39"/>
      <c r="B41" s="71"/>
      <c r="C41" s="638"/>
      <c r="D41" s="639"/>
      <c r="E41" s="639"/>
      <c r="F41" s="640"/>
      <c r="G41" s="735"/>
      <c r="H41" s="735"/>
      <c r="I41" s="735"/>
      <c r="J41" s="736"/>
      <c r="K41" s="743"/>
      <c r="L41" s="744"/>
      <c r="M41" s="744"/>
      <c r="N41" s="745"/>
      <c r="O41" s="746"/>
    </row>
    <row r="42" spans="1:15" s="5" customFormat="1" ht="14.25" customHeight="1">
      <c r="A42" s="39"/>
      <c r="B42" s="71"/>
      <c r="C42" s="645" t="s">
        <v>213</v>
      </c>
      <c r="D42" s="646"/>
      <c r="E42" s="646"/>
      <c r="F42" s="647"/>
      <c r="G42" s="734"/>
      <c r="H42" s="735"/>
      <c r="I42" s="735"/>
      <c r="J42" s="735"/>
      <c r="K42" s="735"/>
      <c r="L42" s="735"/>
      <c r="M42" s="735"/>
      <c r="N42" s="735"/>
      <c r="O42" s="736"/>
    </row>
    <row r="43" spans="1:15" s="5" customFormat="1" ht="28.5" customHeight="1">
      <c r="A43" s="39"/>
      <c r="B43" s="86"/>
      <c r="C43" s="740" t="s">
        <v>230</v>
      </c>
      <c r="D43" s="741"/>
      <c r="E43" s="741"/>
      <c r="F43" s="741"/>
      <c r="G43" s="741"/>
      <c r="H43" s="741"/>
      <c r="I43" s="741"/>
      <c r="J43" s="741"/>
      <c r="K43" s="741"/>
      <c r="L43" s="741"/>
      <c r="M43" s="741"/>
      <c r="N43" s="741"/>
      <c r="O43" s="742"/>
    </row>
    <row r="44" spans="1:15" s="5" customFormat="1" ht="31.5" customHeight="1">
      <c r="A44" s="39"/>
      <c r="B44" s="71"/>
      <c r="C44" s="634" t="s">
        <v>220</v>
      </c>
      <c r="D44" s="635"/>
      <c r="E44" s="635"/>
      <c r="F44" s="636"/>
      <c r="G44" s="734"/>
      <c r="H44" s="735"/>
      <c r="I44" s="735"/>
      <c r="J44" s="735"/>
      <c r="K44" s="735"/>
      <c r="L44" s="735"/>
      <c r="M44" s="735"/>
      <c r="N44" s="735"/>
      <c r="O44" s="736"/>
    </row>
    <row r="45" spans="1:15" s="5" customFormat="1" ht="21" customHeight="1">
      <c r="A45" s="39"/>
      <c r="B45" s="71"/>
      <c r="C45" s="664" t="s">
        <v>214</v>
      </c>
      <c r="D45" s="665"/>
      <c r="E45" s="665"/>
      <c r="F45" s="666"/>
      <c r="G45" s="734"/>
      <c r="H45" s="735"/>
      <c r="I45" s="735"/>
      <c r="J45" s="735"/>
      <c r="K45" s="735"/>
      <c r="L45" s="735"/>
      <c r="M45" s="735"/>
      <c r="N45" s="735"/>
      <c r="O45" s="736"/>
    </row>
    <row r="46" spans="1:15" s="5" customFormat="1" ht="23.25" customHeight="1">
      <c r="A46" s="39"/>
      <c r="B46" s="71"/>
      <c r="C46" s="664" t="s">
        <v>215</v>
      </c>
      <c r="D46" s="665"/>
      <c r="E46" s="665"/>
      <c r="F46" s="666"/>
      <c r="G46" s="734"/>
      <c r="H46" s="735"/>
      <c r="I46" s="735"/>
      <c r="J46" s="735"/>
      <c r="K46" s="735"/>
      <c r="L46" s="735"/>
      <c r="M46" s="735"/>
      <c r="N46" s="735"/>
      <c r="O46" s="736"/>
    </row>
    <row r="47" spans="2:15" ht="24.75" customHeight="1">
      <c r="B47" s="71"/>
      <c r="C47" s="732" t="s">
        <v>197</v>
      </c>
      <c r="D47" s="733"/>
      <c r="E47" s="733"/>
      <c r="F47" s="733"/>
      <c r="G47" s="733"/>
      <c r="H47" s="733"/>
      <c r="I47" s="733"/>
      <c r="J47" s="658" t="s">
        <v>30</v>
      </c>
      <c r="K47" s="658"/>
      <c r="L47" s="658"/>
      <c r="M47" s="658"/>
      <c r="N47" s="658"/>
      <c r="O47" s="659"/>
    </row>
    <row r="48" spans="2:15" ht="9" customHeight="1">
      <c r="B48" s="24"/>
      <c r="C48" s="530"/>
      <c r="D48" s="660"/>
      <c r="E48" s="660"/>
      <c r="F48" s="660"/>
      <c r="G48" s="660"/>
      <c r="H48" s="660"/>
      <c r="I48" s="660"/>
      <c r="J48" s="660"/>
      <c r="K48" s="660"/>
      <c r="L48" s="660"/>
      <c r="M48" s="660"/>
      <c r="N48" s="660"/>
      <c r="O48" s="660"/>
    </row>
    <row r="49" spans="2:15" ht="12" customHeight="1">
      <c r="B49" s="8"/>
      <c r="C49" s="661" t="s">
        <v>210</v>
      </c>
      <c r="D49" s="662"/>
      <c r="E49" s="662"/>
      <c r="F49" s="662"/>
      <c r="G49" s="662"/>
      <c r="H49" s="662"/>
      <c r="I49" s="662"/>
      <c r="J49" s="662"/>
      <c r="K49" s="662"/>
      <c r="L49" s="662"/>
      <c r="M49" s="662"/>
      <c r="N49" s="662"/>
      <c r="O49" s="663"/>
    </row>
    <row r="50" spans="2:15" s="7" customFormat="1" ht="14.25" customHeight="1">
      <c r="B50" s="8"/>
      <c r="C50" s="709" t="s">
        <v>199</v>
      </c>
      <c r="D50" s="710"/>
      <c r="E50" s="710"/>
      <c r="F50" s="711"/>
      <c r="G50" s="18"/>
      <c r="H50" s="92"/>
      <c r="I50" s="24"/>
      <c r="J50" s="24"/>
      <c r="K50" s="8"/>
      <c r="L50" s="8"/>
      <c r="M50" s="132"/>
      <c r="N50" s="111" t="s">
        <v>28</v>
      </c>
      <c r="O50" s="132"/>
    </row>
    <row r="51" spans="2:15" ht="12.75" hidden="1">
      <c r="B51" s="1"/>
      <c r="C51" s="1"/>
      <c r="D51" s="1"/>
      <c r="E51" s="1"/>
      <c r="F51" s="1"/>
      <c r="G51" s="1"/>
      <c r="H51" s="17"/>
      <c r="I51" s="17"/>
      <c r="J51" s="1"/>
      <c r="K51" s="1"/>
      <c r="L51" s="1"/>
      <c r="M51" s="1"/>
      <c r="N51" s="1"/>
      <c r="O51" s="1"/>
    </row>
    <row r="52" spans="2:15" ht="12.75" hidden="1">
      <c r="B52" s="1"/>
      <c r="C52" s="1"/>
      <c r="D52" s="1"/>
      <c r="E52" s="1"/>
      <c r="F52" s="1"/>
      <c r="G52" s="1"/>
      <c r="H52" s="17"/>
      <c r="I52" s="17"/>
      <c r="J52" s="1"/>
      <c r="K52" s="1"/>
      <c r="L52" s="1"/>
      <c r="M52" s="1"/>
      <c r="N52" s="1"/>
      <c r="O52" s="1"/>
    </row>
    <row r="53" spans="2:15" ht="12.75" hidden="1">
      <c r="B53" s="1"/>
      <c r="C53" s="1"/>
      <c r="D53" s="1"/>
      <c r="E53" s="1"/>
      <c r="F53" s="1"/>
      <c r="G53" s="1"/>
      <c r="H53" s="17"/>
      <c r="I53" s="17"/>
      <c r="J53" s="1"/>
      <c r="K53" s="1"/>
      <c r="L53" s="1"/>
      <c r="M53" s="1"/>
      <c r="N53" s="1"/>
      <c r="O53" s="1"/>
    </row>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sheetData>
  <sheetProtection/>
  <mergeCells count="76">
    <mergeCell ref="D1:O1"/>
    <mergeCell ref="C2:I2"/>
    <mergeCell ref="J2:O2"/>
    <mergeCell ref="C3:K3"/>
    <mergeCell ref="M3:O3"/>
    <mergeCell ref="G4:O4"/>
    <mergeCell ref="G5:O5"/>
    <mergeCell ref="G6:O6"/>
    <mergeCell ref="G7:O7"/>
    <mergeCell ref="G8:O8"/>
    <mergeCell ref="G9:O9"/>
    <mergeCell ref="G10:O10"/>
    <mergeCell ref="C12:F12"/>
    <mergeCell ref="G12:O12"/>
    <mergeCell ref="C13:F13"/>
    <mergeCell ref="G13:O13"/>
    <mergeCell ref="C14:F14"/>
    <mergeCell ref="G14:O14"/>
    <mergeCell ref="C15:F15"/>
    <mergeCell ref="G15:O15"/>
    <mergeCell ref="C17:O17"/>
    <mergeCell ref="C18:O18"/>
    <mergeCell ref="C19:O19"/>
    <mergeCell ref="C20:O20"/>
    <mergeCell ref="C21:O21"/>
    <mergeCell ref="C22:O22"/>
    <mergeCell ref="C24:O24"/>
    <mergeCell ref="C26:O26"/>
    <mergeCell ref="C27:O27"/>
    <mergeCell ref="C29:I29"/>
    <mergeCell ref="J29:O29"/>
    <mergeCell ref="C30:D30"/>
    <mergeCell ref="E30:G30"/>
    <mergeCell ref="H30:I30"/>
    <mergeCell ref="J30:L30"/>
    <mergeCell ref="M30:N30"/>
    <mergeCell ref="O30:P30"/>
    <mergeCell ref="C31:D31"/>
    <mergeCell ref="E31:G31"/>
    <mergeCell ref="H31:I31"/>
    <mergeCell ref="J31:L31"/>
    <mergeCell ref="M31:N31"/>
    <mergeCell ref="C32:I32"/>
    <mergeCell ref="C33:O33"/>
    <mergeCell ref="C34:O34"/>
    <mergeCell ref="C35:O35"/>
    <mergeCell ref="C36:O36"/>
    <mergeCell ref="C37:F37"/>
    <mergeCell ref="G37:O37"/>
    <mergeCell ref="C38:F38"/>
    <mergeCell ref="G38:O38"/>
    <mergeCell ref="C39:F39"/>
    <mergeCell ref="G39:O39"/>
    <mergeCell ref="C40:F40"/>
    <mergeCell ref="G40:J40"/>
    <mergeCell ref="K40:M40"/>
    <mergeCell ref="N40:O40"/>
    <mergeCell ref="G45:O45"/>
    <mergeCell ref="C46:F46"/>
    <mergeCell ref="G46:O46"/>
    <mergeCell ref="C41:F41"/>
    <mergeCell ref="G41:J41"/>
    <mergeCell ref="K41:M41"/>
    <mergeCell ref="N41:O41"/>
    <mergeCell ref="C42:F42"/>
    <mergeCell ref="G42:O42"/>
    <mergeCell ref="C47:I47"/>
    <mergeCell ref="J47:O47"/>
    <mergeCell ref="C48:O48"/>
    <mergeCell ref="C49:O49"/>
    <mergeCell ref="C50:F50"/>
    <mergeCell ref="C23:O23"/>
    <mergeCell ref="C43:O43"/>
    <mergeCell ref="C44:F44"/>
    <mergeCell ref="G44:O44"/>
    <mergeCell ref="C45:F45"/>
  </mergeCells>
  <hyperlinks>
    <hyperlink ref="N50" location="'F-J'!A1" display="Next"/>
    <hyperlink ref="G10" r:id="rId1" display="www.iteca.kz "/>
    <hyperlink ref="G9" r:id="rId2" display="anastasiya.s@iteca.kz"/>
    <hyperlink ref="C50:E50" location="Инструкция!A1" display="Вернуться на 1 стр."/>
    <hyperlink ref="C50:F50" location="Instruction!A1" display="Back to page 1"/>
  </hyperlinks>
  <printOptions/>
  <pageMargins left="0.29" right="0.31" top="0.53" bottom="0.49" header="0.5" footer="0.5"/>
  <pageSetup horizontalDpi="600" verticalDpi="600" orientation="portrait" paperSize="9" scale="81" r:id="rId4"/>
  <drawing r:id="rId3"/>
</worksheet>
</file>

<file path=xl/worksheets/sheet12.xml><?xml version="1.0" encoding="utf-8"?>
<worksheet xmlns="http://schemas.openxmlformats.org/spreadsheetml/2006/main" xmlns:r="http://schemas.openxmlformats.org/officeDocument/2006/relationships">
  <dimension ref="A1:Q54"/>
  <sheetViews>
    <sheetView zoomScalePageLayoutView="0" workbookViewId="0" topLeftCell="C20">
      <selection activeCell="C33" sqref="C33:O33"/>
    </sheetView>
  </sheetViews>
  <sheetFormatPr defaultColWidth="0" defaultRowHeight="0" customHeight="1" zeroHeight="1"/>
  <cols>
    <col min="1" max="1" width="8.8515625" style="7" hidden="1" customWidth="1"/>
    <col min="2" max="2" width="18.00390625" style="146" hidden="1" customWidth="1"/>
    <col min="3" max="3" width="12.28125" style="146" customWidth="1"/>
    <col min="4" max="4" width="8.140625" style="146" customWidth="1"/>
    <col min="5" max="5" width="6.8515625" style="146" customWidth="1"/>
    <col min="6" max="6" width="5.57421875" style="146" customWidth="1"/>
    <col min="7" max="7" width="8.28125" style="146" customWidth="1"/>
    <col min="8" max="8" width="11.421875" style="147" customWidth="1"/>
    <col min="9" max="9" width="8.00390625" style="147" customWidth="1"/>
    <col min="10" max="10" width="7.421875" style="146" customWidth="1"/>
    <col min="11" max="11" width="3.00390625" style="146" customWidth="1"/>
    <col min="12" max="12" width="9.8515625" style="146" customWidth="1"/>
    <col min="13" max="13" width="8.421875" style="146" customWidth="1"/>
    <col min="14" max="14" width="10.28125" style="146" customWidth="1"/>
    <col min="15" max="15" width="8.28125" style="146" customWidth="1"/>
    <col min="16" max="16384" width="0" style="1" hidden="1" customWidth="1"/>
  </cols>
  <sheetData>
    <row r="1" spans="2:15" s="7" customFormat="1" ht="0.75" customHeight="1">
      <c r="B1" s="94"/>
      <c r="C1" s="94"/>
      <c r="D1" s="570"/>
      <c r="E1" s="570"/>
      <c r="F1" s="570"/>
      <c r="G1" s="570"/>
      <c r="H1" s="570"/>
      <c r="I1" s="570"/>
      <c r="J1" s="570"/>
      <c r="K1" s="570"/>
      <c r="L1" s="570"/>
      <c r="M1" s="570"/>
      <c r="N1" s="570"/>
      <c r="O1" s="571"/>
    </row>
    <row r="2" spans="2:15" s="7" customFormat="1" ht="12.75" customHeight="1">
      <c r="B2" s="94"/>
      <c r="C2" s="700"/>
      <c r="D2" s="700"/>
      <c r="E2" s="700"/>
      <c r="F2" s="700"/>
      <c r="G2" s="700"/>
      <c r="H2" s="700"/>
      <c r="I2" s="700"/>
      <c r="J2" s="701" t="s">
        <v>233</v>
      </c>
      <c r="K2" s="701"/>
      <c r="L2" s="701"/>
      <c r="M2" s="701"/>
      <c r="N2" s="701"/>
      <c r="O2" s="701"/>
    </row>
    <row r="3" spans="1:15" s="2" customFormat="1" ht="9" customHeight="1">
      <c r="A3" s="73"/>
      <c r="B3" s="8"/>
      <c r="C3" s="572"/>
      <c r="D3" s="572"/>
      <c r="E3" s="572"/>
      <c r="F3" s="572"/>
      <c r="G3" s="572"/>
      <c r="H3" s="572"/>
      <c r="I3" s="572"/>
      <c r="J3" s="572"/>
      <c r="K3" s="572"/>
      <c r="L3" s="240"/>
      <c r="M3" s="573"/>
      <c r="N3" s="573"/>
      <c r="O3" s="573"/>
    </row>
    <row r="4" spans="2:15" ht="11.25" customHeight="1">
      <c r="B4" s="8"/>
      <c r="C4" s="255" t="s">
        <v>114</v>
      </c>
      <c r="D4" s="241"/>
      <c r="E4" s="241"/>
      <c r="F4" s="242"/>
      <c r="G4" s="502" t="s">
        <v>133</v>
      </c>
      <c r="H4" s="502"/>
      <c r="I4" s="502"/>
      <c r="J4" s="502"/>
      <c r="K4" s="502"/>
      <c r="L4" s="502"/>
      <c r="M4" s="502"/>
      <c r="N4" s="502"/>
      <c r="O4" s="503"/>
    </row>
    <row r="5" spans="2:15" ht="11.25" customHeight="1">
      <c r="B5" s="8"/>
      <c r="C5" s="256" t="s">
        <v>115</v>
      </c>
      <c r="D5" s="243"/>
      <c r="E5" s="243"/>
      <c r="F5" s="94"/>
      <c r="G5" s="504" t="s">
        <v>132</v>
      </c>
      <c r="H5" s="504"/>
      <c r="I5" s="504"/>
      <c r="J5" s="504"/>
      <c r="K5" s="504"/>
      <c r="L5" s="504"/>
      <c r="M5" s="504"/>
      <c r="N5" s="504"/>
      <c r="O5" s="505"/>
    </row>
    <row r="6" spans="2:15" ht="11.25" customHeight="1">
      <c r="B6" s="8"/>
      <c r="C6" s="256" t="s">
        <v>116</v>
      </c>
      <c r="D6" s="243"/>
      <c r="E6" s="243"/>
      <c r="F6" s="94"/>
      <c r="G6" s="506" t="s">
        <v>312</v>
      </c>
      <c r="H6" s="506"/>
      <c r="I6" s="506"/>
      <c r="J6" s="506"/>
      <c r="K6" s="506"/>
      <c r="L6" s="506"/>
      <c r="M6" s="506"/>
      <c r="N6" s="506"/>
      <c r="O6" s="507"/>
    </row>
    <row r="7" spans="2:15" ht="11.25" customHeight="1">
      <c r="B7" s="8"/>
      <c r="C7" s="256" t="s">
        <v>117</v>
      </c>
      <c r="D7" s="243"/>
      <c r="E7" s="243"/>
      <c r="F7" s="94"/>
      <c r="G7" s="506" t="s">
        <v>153</v>
      </c>
      <c r="H7" s="506"/>
      <c r="I7" s="506"/>
      <c r="J7" s="506"/>
      <c r="K7" s="506"/>
      <c r="L7" s="506"/>
      <c r="M7" s="506"/>
      <c r="N7" s="506"/>
      <c r="O7" s="507"/>
    </row>
    <row r="8" spans="2:15" ht="11.25" customHeight="1">
      <c r="B8" s="8"/>
      <c r="C8" s="256" t="s">
        <v>118</v>
      </c>
      <c r="D8" s="243"/>
      <c r="E8" s="243"/>
      <c r="F8" s="94"/>
      <c r="G8" s="504" t="s">
        <v>297</v>
      </c>
      <c r="H8" s="504"/>
      <c r="I8" s="504"/>
      <c r="J8" s="504"/>
      <c r="K8" s="504"/>
      <c r="L8" s="504"/>
      <c r="M8" s="504"/>
      <c r="N8" s="504"/>
      <c r="O8" s="505"/>
    </row>
    <row r="9" spans="2:15" ht="11.25" customHeight="1">
      <c r="B9" s="8"/>
      <c r="C9" s="256" t="s">
        <v>0</v>
      </c>
      <c r="D9" s="243"/>
      <c r="E9" s="243"/>
      <c r="F9" s="94"/>
      <c r="G9" s="393" t="s">
        <v>311</v>
      </c>
      <c r="H9" s="539"/>
      <c r="I9" s="539"/>
      <c r="J9" s="539"/>
      <c r="K9" s="539"/>
      <c r="L9" s="539"/>
      <c r="M9" s="539"/>
      <c r="N9" s="539"/>
      <c r="O9" s="540"/>
    </row>
    <row r="10" spans="2:15" ht="11.25" customHeight="1">
      <c r="B10" s="8"/>
      <c r="C10" s="257" t="s">
        <v>1</v>
      </c>
      <c r="D10" s="244"/>
      <c r="E10" s="244"/>
      <c r="F10" s="245"/>
      <c r="G10" s="508" t="s">
        <v>5</v>
      </c>
      <c r="H10" s="508"/>
      <c r="I10" s="508"/>
      <c r="J10" s="508"/>
      <c r="K10" s="508"/>
      <c r="L10" s="508"/>
      <c r="M10" s="508"/>
      <c r="N10" s="508"/>
      <c r="O10" s="509"/>
    </row>
    <row r="11" spans="2:15" ht="9" customHeight="1">
      <c r="B11" s="8"/>
      <c r="C11" s="148"/>
      <c r="D11" s="33"/>
      <c r="E11" s="33"/>
      <c r="F11" s="8"/>
      <c r="G11" s="238"/>
      <c r="H11" s="33"/>
      <c r="I11" s="33"/>
      <c r="J11" s="33"/>
      <c r="K11" s="8"/>
      <c r="L11" s="8"/>
      <c r="M11" s="8"/>
      <c r="N11" s="8"/>
      <c r="O11" s="8"/>
    </row>
    <row r="12" spans="2:15" ht="14.25" customHeight="1">
      <c r="B12" s="8"/>
      <c r="C12" s="575" t="s">
        <v>134</v>
      </c>
      <c r="D12" s="576"/>
      <c r="E12" s="576"/>
      <c r="F12" s="576"/>
      <c r="G12" s="578"/>
      <c r="H12" s="578"/>
      <c r="I12" s="578"/>
      <c r="J12" s="578"/>
      <c r="K12" s="578"/>
      <c r="L12" s="578"/>
      <c r="M12" s="578"/>
      <c r="N12" s="578"/>
      <c r="O12" s="579"/>
    </row>
    <row r="13" spans="2:15" ht="14.25" customHeight="1">
      <c r="B13" s="8"/>
      <c r="C13" s="575" t="s">
        <v>118</v>
      </c>
      <c r="D13" s="576"/>
      <c r="E13" s="576"/>
      <c r="F13" s="576"/>
      <c r="G13" s="580"/>
      <c r="H13" s="580"/>
      <c r="I13" s="580"/>
      <c r="J13" s="580"/>
      <c r="K13" s="580"/>
      <c r="L13" s="580"/>
      <c r="M13" s="580"/>
      <c r="N13" s="580"/>
      <c r="O13" s="581"/>
    </row>
    <row r="14" spans="2:15" ht="14.25" customHeight="1">
      <c r="B14" s="8"/>
      <c r="C14" s="575" t="s">
        <v>135</v>
      </c>
      <c r="D14" s="582"/>
      <c r="E14" s="582"/>
      <c r="F14" s="582"/>
      <c r="G14" s="583"/>
      <c r="H14" s="583"/>
      <c r="I14" s="583"/>
      <c r="J14" s="583"/>
      <c r="K14" s="583"/>
      <c r="L14" s="583"/>
      <c r="M14" s="583"/>
      <c r="N14" s="583"/>
      <c r="O14" s="584"/>
    </row>
    <row r="15" spans="2:15" ht="14.25" customHeight="1">
      <c r="B15" s="8"/>
      <c r="C15" s="575" t="s">
        <v>136</v>
      </c>
      <c r="D15" s="582"/>
      <c r="E15" s="582"/>
      <c r="F15" s="582"/>
      <c r="G15" s="583"/>
      <c r="H15" s="583"/>
      <c r="I15" s="583"/>
      <c r="J15" s="583"/>
      <c r="K15" s="583"/>
      <c r="L15" s="583"/>
      <c r="M15" s="583"/>
      <c r="N15" s="583"/>
      <c r="O15" s="584"/>
    </row>
    <row r="16" spans="2:15" ht="9" customHeight="1">
      <c r="B16" s="8"/>
      <c r="C16" s="34"/>
      <c r="D16" s="34"/>
      <c r="E16" s="34"/>
      <c r="F16" s="34"/>
      <c r="G16" s="13"/>
      <c r="H16" s="13"/>
      <c r="I16" s="13"/>
      <c r="J16" s="13"/>
      <c r="K16" s="13"/>
      <c r="L16" s="13"/>
      <c r="M16" s="13"/>
      <c r="N16" s="13"/>
      <c r="O16" s="13"/>
    </row>
    <row r="17" spans="1:15" ht="18" customHeight="1">
      <c r="A17" s="277"/>
      <c r="B17" s="148"/>
      <c r="C17" s="585" t="s">
        <v>201</v>
      </c>
      <c r="D17" s="585"/>
      <c r="E17" s="585"/>
      <c r="F17" s="585"/>
      <c r="G17" s="585"/>
      <c r="H17" s="585"/>
      <c r="I17" s="585"/>
      <c r="J17" s="585"/>
      <c r="K17" s="585"/>
      <c r="L17" s="585"/>
      <c r="M17" s="585"/>
      <c r="N17" s="585"/>
      <c r="O17" s="585"/>
    </row>
    <row r="18" spans="2:15" ht="25.5" customHeight="1">
      <c r="B18" s="8"/>
      <c r="C18" s="530" t="s">
        <v>418</v>
      </c>
      <c r="D18" s="530"/>
      <c r="E18" s="530"/>
      <c r="F18" s="530"/>
      <c r="G18" s="530"/>
      <c r="H18" s="530"/>
      <c r="I18" s="530"/>
      <c r="J18" s="530"/>
      <c r="K18" s="530"/>
      <c r="L18" s="530"/>
      <c r="M18" s="530"/>
      <c r="N18" s="530"/>
      <c r="O18" s="530"/>
    </row>
    <row r="19" spans="2:15" ht="0.75" customHeight="1" thickBot="1">
      <c r="B19" s="24"/>
      <c r="C19" s="586"/>
      <c r="D19" s="587"/>
      <c r="E19" s="587"/>
      <c r="F19" s="587"/>
      <c r="G19" s="587"/>
      <c r="H19" s="587"/>
      <c r="I19" s="587"/>
      <c r="J19" s="587"/>
      <c r="K19" s="587"/>
      <c r="L19" s="587"/>
      <c r="M19" s="587"/>
      <c r="N19" s="587"/>
      <c r="O19" s="588"/>
    </row>
    <row r="20" spans="2:15" ht="93.75" customHeight="1">
      <c r="B20" s="24"/>
      <c r="C20" s="589" t="s">
        <v>248</v>
      </c>
      <c r="D20" s="590"/>
      <c r="E20" s="590"/>
      <c r="F20" s="590"/>
      <c r="G20" s="590"/>
      <c r="H20" s="590"/>
      <c r="I20" s="590"/>
      <c r="J20" s="590"/>
      <c r="K20" s="590"/>
      <c r="L20" s="590"/>
      <c r="M20" s="590"/>
      <c r="N20" s="590"/>
      <c r="O20" s="591"/>
    </row>
    <row r="21" spans="2:16" ht="15.75" customHeight="1">
      <c r="B21" s="24"/>
      <c r="C21" s="779" t="s">
        <v>249</v>
      </c>
      <c r="D21" s="780"/>
      <c r="E21" s="780"/>
      <c r="F21" s="780"/>
      <c r="G21" s="780"/>
      <c r="H21" s="780"/>
      <c r="I21" s="780"/>
      <c r="J21" s="780"/>
      <c r="K21" s="780"/>
      <c r="L21" s="780"/>
      <c r="M21" s="780"/>
      <c r="N21" s="780"/>
      <c r="O21" s="780"/>
      <c r="P21" s="781"/>
    </row>
    <row r="22" spans="2:16" ht="12.75" customHeight="1">
      <c r="B22" s="24"/>
      <c r="C22" s="779" t="s">
        <v>250</v>
      </c>
      <c r="D22" s="780"/>
      <c r="E22" s="780"/>
      <c r="F22" s="780"/>
      <c r="G22" s="780"/>
      <c r="H22" s="780"/>
      <c r="I22" s="780"/>
      <c r="J22" s="780"/>
      <c r="K22" s="780"/>
      <c r="L22" s="780"/>
      <c r="M22" s="780"/>
      <c r="N22" s="780"/>
      <c r="O22" s="780"/>
      <c r="P22" s="781"/>
    </row>
    <row r="23" spans="1:16" ht="12.75" customHeight="1">
      <c r="A23" s="779" t="s">
        <v>251</v>
      </c>
      <c r="B23" s="780"/>
      <c r="C23" s="780"/>
      <c r="D23" s="780"/>
      <c r="E23" s="780"/>
      <c r="F23" s="780"/>
      <c r="G23" s="780"/>
      <c r="H23" s="780"/>
      <c r="I23" s="780"/>
      <c r="J23" s="780"/>
      <c r="K23" s="780"/>
      <c r="L23" s="780"/>
      <c r="M23" s="780"/>
      <c r="N23" s="781"/>
      <c r="O23" s="281"/>
      <c r="P23" s="281"/>
    </row>
    <row r="24" spans="1:15" s="2" customFormat="1" ht="18.75" customHeight="1">
      <c r="A24" s="73"/>
      <c r="B24" s="24"/>
      <c r="C24" s="801" t="s">
        <v>313</v>
      </c>
      <c r="D24" s="802"/>
      <c r="E24" s="802"/>
      <c r="F24" s="802"/>
      <c r="G24" s="802"/>
      <c r="H24" s="802"/>
      <c r="I24" s="802"/>
      <c r="J24" s="802"/>
      <c r="K24" s="802"/>
      <c r="L24" s="802"/>
      <c r="M24" s="802"/>
      <c r="N24" s="802"/>
      <c r="O24" s="802"/>
    </row>
    <row r="25" spans="1:15" s="19" customFormat="1" ht="15.75" customHeight="1">
      <c r="A25" s="91"/>
      <c r="B25" s="24"/>
      <c r="C25" s="20"/>
      <c r="D25" s="21"/>
      <c r="E25" s="21"/>
      <c r="F25" s="21"/>
      <c r="G25" s="21"/>
      <c r="H25" s="21"/>
      <c r="I25" s="25"/>
      <c r="J25" s="25"/>
      <c r="K25" s="21"/>
      <c r="L25" s="21"/>
      <c r="M25" s="21"/>
      <c r="N25" s="21"/>
      <c r="O25" s="21"/>
    </row>
    <row r="26" spans="2:15" ht="15.75" customHeight="1">
      <c r="B26" s="92"/>
      <c r="C26" s="600" t="s">
        <v>207</v>
      </c>
      <c r="D26" s="601"/>
      <c r="E26" s="601"/>
      <c r="F26" s="601"/>
      <c r="G26" s="601"/>
      <c r="H26" s="601"/>
      <c r="I26" s="601"/>
      <c r="J26" s="601"/>
      <c r="K26" s="601"/>
      <c r="L26" s="601"/>
      <c r="M26" s="601"/>
      <c r="N26" s="601"/>
      <c r="O26" s="602"/>
    </row>
    <row r="27" spans="2:15" ht="42.75" customHeight="1">
      <c r="B27" s="24"/>
      <c r="C27" s="603" t="s">
        <v>314</v>
      </c>
      <c r="D27" s="604"/>
      <c r="E27" s="604"/>
      <c r="F27" s="604"/>
      <c r="G27" s="604"/>
      <c r="H27" s="604"/>
      <c r="I27" s="604"/>
      <c r="J27" s="604"/>
      <c r="K27" s="604"/>
      <c r="L27" s="604"/>
      <c r="M27" s="604"/>
      <c r="N27" s="604"/>
      <c r="O27" s="605"/>
    </row>
    <row r="28" spans="2:15" ht="24" customHeight="1" thickBot="1">
      <c r="B28" s="92"/>
      <c r="C28" s="246"/>
      <c r="D28" s="246"/>
      <c r="E28" s="246"/>
      <c r="F28" s="246"/>
      <c r="G28" s="246"/>
      <c r="H28" s="246"/>
      <c r="I28" s="148"/>
      <c r="J28" s="148"/>
      <c r="K28" s="208"/>
      <c r="L28" s="208"/>
      <c r="M28" s="208"/>
      <c r="N28" s="208"/>
      <c r="O28" s="208"/>
    </row>
    <row r="29" spans="2:17" ht="40.5" customHeight="1" thickBot="1">
      <c r="B29" s="33"/>
      <c r="C29" s="606" t="s">
        <v>234</v>
      </c>
      <c r="D29" s="606"/>
      <c r="E29" s="606"/>
      <c r="F29" s="606"/>
      <c r="G29" s="606"/>
      <c r="H29" s="606"/>
      <c r="I29" s="606"/>
      <c r="J29" s="606" t="s">
        <v>236</v>
      </c>
      <c r="K29" s="606"/>
      <c r="L29" s="606"/>
      <c r="M29" s="606"/>
      <c r="N29" s="606"/>
      <c r="O29" s="606"/>
      <c r="P29" s="606"/>
      <c r="Q29" s="259"/>
    </row>
    <row r="30" spans="2:16" ht="20.25" customHeight="1">
      <c r="B30" s="13"/>
      <c r="C30" s="794" t="s">
        <v>159</v>
      </c>
      <c r="D30" s="795"/>
      <c r="E30" s="782" t="s">
        <v>160</v>
      </c>
      <c r="F30" s="796"/>
      <c r="G30" s="797"/>
      <c r="H30" s="782" t="s">
        <v>252</v>
      </c>
      <c r="I30" s="797"/>
      <c r="J30" s="782" t="s">
        <v>159</v>
      </c>
      <c r="K30" s="783"/>
      <c r="L30" s="784"/>
      <c r="M30" s="782" t="s">
        <v>160</v>
      </c>
      <c r="N30" s="800"/>
      <c r="O30" s="798" t="s">
        <v>253</v>
      </c>
      <c r="P30" s="799"/>
    </row>
    <row r="31" spans="1:16" s="2" customFormat="1" ht="15" customHeight="1" thickBot="1">
      <c r="A31" s="73"/>
      <c r="B31" s="33"/>
      <c r="C31" s="785">
        <v>70</v>
      </c>
      <c r="D31" s="786"/>
      <c r="E31" s="787">
        <v>85</v>
      </c>
      <c r="F31" s="788"/>
      <c r="G31" s="786"/>
      <c r="H31" s="787">
        <v>140</v>
      </c>
      <c r="I31" s="786"/>
      <c r="J31" s="789">
        <v>46</v>
      </c>
      <c r="K31" s="790"/>
      <c r="L31" s="791"/>
      <c r="M31" s="789">
        <v>58</v>
      </c>
      <c r="N31" s="792"/>
      <c r="O31" s="789">
        <v>105</v>
      </c>
      <c r="P31" s="793"/>
    </row>
    <row r="32" spans="2:15" ht="11.25" customHeight="1">
      <c r="B32" s="33"/>
      <c r="C32" s="610"/>
      <c r="D32" s="610"/>
      <c r="E32" s="610"/>
      <c r="F32" s="610"/>
      <c r="G32" s="610"/>
      <c r="H32" s="610"/>
      <c r="I32" s="610"/>
      <c r="J32" s="13"/>
      <c r="K32" s="247"/>
      <c r="L32" s="247"/>
      <c r="M32" s="247"/>
      <c r="N32" s="247"/>
      <c r="O32" s="247"/>
    </row>
    <row r="33" spans="2:15" ht="39" customHeight="1" thickBot="1">
      <c r="B33" s="8"/>
      <c r="C33" s="620" t="s">
        <v>315</v>
      </c>
      <c r="D33" s="621"/>
      <c r="E33" s="621"/>
      <c r="F33" s="621"/>
      <c r="G33" s="621"/>
      <c r="H33" s="621"/>
      <c r="I33" s="621"/>
      <c r="J33" s="621"/>
      <c r="K33" s="621"/>
      <c r="L33" s="621"/>
      <c r="M33" s="621"/>
      <c r="N33" s="621"/>
      <c r="O33" s="622"/>
    </row>
    <row r="34" spans="2:17" ht="12.75" customHeight="1" thickBot="1">
      <c r="B34" s="8"/>
      <c r="C34" s="719" t="s">
        <v>209</v>
      </c>
      <c r="D34" s="720"/>
      <c r="E34" s="720"/>
      <c r="F34" s="720"/>
      <c r="G34" s="720"/>
      <c r="H34" s="720"/>
      <c r="I34" s="720"/>
      <c r="J34" s="720"/>
      <c r="K34" s="720"/>
      <c r="L34" s="720"/>
      <c r="M34" s="720"/>
      <c r="N34" s="720"/>
      <c r="O34" s="720"/>
      <c r="P34" s="720"/>
      <c r="Q34" s="721"/>
    </row>
    <row r="35" spans="2:15" ht="22.5" customHeight="1">
      <c r="B35" s="8"/>
      <c r="C35" s="626" t="s">
        <v>218</v>
      </c>
      <c r="D35" s="574"/>
      <c r="E35" s="574"/>
      <c r="F35" s="574"/>
      <c r="G35" s="574"/>
      <c r="H35" s="574"/>
      <c r="I35" s="574"/>
      <c r="J35" s="574"/>
      <c r="K35" s="574"/>
      <c r="L35" s="574"/>
      <c r="M35" s="574"/>
      <c r="N35" s="574"/>
      <c r="O35" s="627"/>
    </row>
    <row r="36" spans="1:15" s="2" customFormat="1" ht="42" customHeight="1">
      <c r="A36" s="73"/>
      <c r="B36" s="8"/>
      <c r="C36" s="628" t="s">
        <v>244</v>
      </c>
      <c r="D36" s="629"/>
      <c r="E36" s="629"/>
      <c r="F36" s="629"/>
      <c r="G36" s="629"/>
      <c r="H36" s="629"/>
      <c r="I36" s="629"/>
      <c r="J36" s="629"/>
      <c r="K36" s="629"/>
      <c r="L36" s="629"/>
      <c r="M36" s="629"/>
      <c r="N36" s="629"/>
      <c r="O36" s="630"/>
    </row>
    <row r="37" spans="2:15" ht="21" customHeight="1">
      <c r="B37" s="24"/>
      <c r="C37" s="631" t="s">
        <v>316</v>
      </c>
      <c r="D37" s="632"/>
      <c r="E37" s="632"/>
      <c r="F37" s="632"/>
      <c r="G37" s="632"/>
      <c r="H37" s="632"/>
      <c r="I37" s="632"/>
      <c r="J37" s="632"/>
      <c r="K37" s="632"/>
      <c r="L37" s="632"/>
      <c r="M37" s="632"/>
      <c r="N37" s="632"/>
      <c r="O37" s="633"/>
    </row>
    <row r="38" spans="2:15" ht="13.5" customHeight="1">
      <c r="B38" s="24"/>
      <c r="C38" s="634" t="s">
        <v>211</v>
      </c>
      <c r="D38" s="635"/>
      <c r="E38" s="635"/>
      <c r="F38" s="636"/>
      <c r="G38" s="607"/>
      <c r="H38" s="608"/>
      <c r="I38" s="608"/>
      <c r="J38" s="608"/>
      <c r="K38" s="608"/>
      <c r="L38" s="608"/>
      <c r="M38" s="608"/>
      <c r="N38" s="608"/>
      <c r="O38" s="609"/>
    </row>
    <row r="39" spans="2:15" ht="27.75" customHeight="1">
      <c r="B39" s="13"/>
      <c r="C39" s="651" t="s">
        <v>220</v>
      </c>
      <c r="D39" s="652"/>
      <c r="E39" s="652"/>
      <c r="F39" s="653"/>
      <c r="G39" s="637"/>
      <c r="H39" s="583"/>
      <c r="I39" s="583"/>
      <c r="J39" s="583"/>
      <c r="K39" s="583"/>
      <c r="L39" s="583"/>
      <c r="M39" s="583"/>
      <c r="N39" s="583"/>
      <c r="O39" s="584"/>
    </row>
    <row r="40" spans="2:15" ht="34.5" customHeight="1">
      <c r="B40" s="13"/>
      <c r="C40" s="615" t="s">
        <v>219</v>
      </c>
      <c r="D40" s="616"/>
      <c r="E40" s="616"/>
      <c r="F40" s="617"/>
      <c r="G40" s="637"/>
      <c r="H40" s="583"/>
      <c r="I40" s="583"/>
      <c r="J40" s="583"/>
      <c r="K40" s="583"/>
      <c r="L40" s="583"/>
      <c r="M40" s="583"/>
      <c r="N40" s="583"/>
      <c r="O40" s="584"/>
    </row>
    <row r="41" spans="2:15" ht="13.5" customHeight="1">
      <c r="B41" s="13"/>
      <c r="C41" s="615" t="s">
        <v>212</v>
      </c>
      <c r="D41" s="616"/>
      <c r="E41" s="616"/>
      <c r="F41" s="617"/>
      <c r="G41" s="593" t="s">
        <v>159</v>
      </c>
      <c r="H41" s="593"/>
      <c r="I41" s="593"/>
      <c r="J41" s="618"/>
      <c r="K41" s="593" t="s">
        <v>160</v>
      </c>
      <c r="L41" s="593"/>
      <c r="M41" s="618"/>
      <c r="N41" s="619" t="s">
        <v>225</v>
      </c>
      <c r="O41" s="618"/>
    </row>
    <row r="42" spans="2:15" ht="15.75" customHeight="1">
      <c r="B42" s="13"/>
      <c r="C42" s="638"/>
      <c r="D42" s="639"/>
      <c r="E42" s="639"/>
      <c r="F42" s="640"/>
      <c r="G42" s="583"/>
      <c r="H42" s="583"/>
      <c r="I42" s="583"/>
      <c r="J42" s="584"/>
      <c r="K42" s="641"/>
      <c r="L42" s="642"/>
      <c r="M42" s="642"/>
      <c r="N42" s="643"/>
      <c r="O42" s="644"/>
    </row>
    <row r="43" spans="2:15" ht="14.25" customHeight="1">
      <c r="B43" s="13"/>
      <c r="C43" s="645" t="s">
        <v>213</v>
      </c>
      <c r="D43" s="646"/>
      <c r="E43" s="646"/>
      <c r="F43" s="647"/>
      <c r="G43" s="637"/>
      <c r="H43" s="583"/>
      <c r="I43" s="583"/>
      <c r="J43" s="583"/>
      <c r="K43" s="583"/>
      <c r="L43" s="583"/>
      <c r="M43" s="583"/>
      <c r="N43" s="583"/>
      <c r="O43" s="584"/>
    </row>
    <row r="44" spans="2:15" ht="23.25" customHeight="1">
      <c r="B44" s="24"/>
      <c r="C44" s="648" t="s">
        <v>228</v>
      </c>
      <c r="D44" s="649"/>
      <c r="E44" s="649"/>
      <c r="F44" s="649"/>
      <c r="G44" s="649"/>
      <c r="H44" s="649"/>
      <c r="I44" s="649"/>
      <c r="J44" s="649"/>
      <c r="K44" s="649"/>
      <c r="L44" s="649"/>
      <c r="M44" s="649"/>
      <c r="N44" s="649"/>
      <c r="O44" s="650"/>
    </row>
    <row r="45" spans="2:15" ht="27.75" customHeight="1">
      <c r="B45" s="13"/>
      <c r="C45" s="634" t="s">
        <v>220</v>
      </c>
      <c r="D45" s="635"/>
      <c r="E45" s="635"/>
      <c r="F45" s="636"/>
      <c r="G45" s="637"/>
      <c r="H45" s="583"/>
      <c r="I45" s="583"/>
      <c r="J45" s="583"/>
      <c r="K45" s="583"/>
      <c r="L45" s="583"/>
      <c r="M45" s="583"/>
      <c r="N45" s="583"/>
      <c r="O45" s="584"/>
    </row>
    <row r="46" spans="2:15" ht="21" customHeight="1">
      <c r="B46" s="13"/>
      <c r="C46" s="664" t="s">
        <v>214</v>
      </c>
      <c r="D46" s="665"/>
      <c r="E46" s="665"/>
      <c r="F46" s="666"/>
      <c r="G46" s="637"/>
      <c r="H46" s="583"/>
      <c r="I46" s="583"/>
      <c r="J46" s="583"/>
      <c r="K46" s="583"/>
      <c r="L46" s="583"/>
      <c r="M46" s="583"/>
      <c r="N46" s="583"/>
      <c r="O46" s="584"/>
    </row>
    <row r="47" spans="2:15" ht="23.25" customHeight="1">
      <c r="B47" s="13"/>
      <c r="C47" s="664" t="s">
        <v>215</v>
      </c>
      <c r="D47" s="665"/>
      <c r="E47" s="665"/>
      <c r="F47" s="666"/>
      <c r="G47" s="637"/>
      <c r="H47" s="583"/>
      <c r="I47" s="583"/>
      <c r="J47" s="583"/>
      <c r="K47" s="583"/>
      <c r="L47" s="583"/>
      <c r="M47" s="583"/>
      <c r="N47" s="583"/>
      <c r="O47" s="584"/>
    </row>
    <row r="48" spans="2:15" ht="27" customHeight="1">
      <c r="B48" s="13"/>
      <c r="C48" s="656" t="s">
        <v>197</v>
      </c>
      <c r="D48" s="657"/>
      <c r="E48" s="657"/>
      <c r="F48" s="657"/>
      <c r="G48" s="657"/>
      <c r="H48" s="658" t="s">
        <v>30</v>
      </c>
      <c r="I48" s="658"/>
      <c r="J48" s="658"/>
      <c r="K48" s="658"/>
      <c r="L48" s="658"/>
      <c r="M48" s="658"/>
      <c r="N48" s="658"/>
      <c r="O48" s="659"/>
    </row>
    <row r="49" spans="2:15" ht="16.5" customHeight="1">
      <c r="B49" s="24"/>
      <c r="C49" s="530"/>
      <c r="D49" s="660"/>
      <c r="E49" s="660"/>
      <c r="F49" s="660"/>
      <c r="G49" s="660"/>
      <c r="H49" s="660"/>
      <c r="I49" s="660"/>
      <c r="J49" s="660"/>
      <c r="K49" s="660"/>
      <c r="L49" s="660"/>
      <c r="M49" s="660"/>
      <c r="N49" s="660"/>
      <c r="O49" s="660"/>
    </row>
    <row r="50" spans="2:15" ht="12" customHeight="1">
      <c r="B50" s="8"/>
      <c r="C50" s="661" t="s">
        <v>210</v>
      </c>
      <c r="D50" s="662"/>
      <c r="E50" s="662"/>
      <c r="F50" s="662"/>
      <c r="G50" s="662"/>
      <c r="H50" s="662"/>
      <c r="I50" s="662"/>
      <c r="J50" s="662"/>
      <c r="K50" s="662"/>
      <c r="L50" s="662"/>
      <c r="M50" s="662"/>
      <c r="N50" s="662"/>
      <c r="O50" s="663"/>
    </row>
    <row r="51" spans="2:15" s="7" customFormat="1" ht="14.25" customHeight="1">
      <c r="B51" s="8"/>
      <c r="C51" s="709" t="s">
        <v>199</v>
      </c>
      <c r="D51" s="710"/>
      <c r="E51" s="710"/>
      <c r="F51" s="711"/>
      <c r="G51" s="92"/>
      <c r="H51" s="92"/>
      <c r="I51" s="24"/>
      <c r="J51" s="24"/>
      <c r="K51" s="8"/>
      <c r="L51" s="8"/>
      <c r="M51" s="239"/>
      <c r="N51" s="111" t="s">
        <v>28</v>
      </c>
      <c r="O51" s="239"/>
    </row>
    <row r="52" spans="2:15" ht="12.75" hidden="1">
      <c r="B52" s="1"/>
      <c r="C52" s="1"/>
      <c r="D52" s="1"/>
      <c r="E52" s="1"/>
      <c r="F52" s="1"/>
      <c r="G52" s="1"/>
      <c r="H52" s="17"/>
      <c r="I52" s="17"/>
      <c r="J52" s="1"/>
      <c r="K52" s="1"/>
      <c r="L52" s="1"/>
      <c r="M52" s="1"/>
      <c r="N52" s="1"/>
      <c r="O52" s="1"/>
    </row>
    <row r="53" spans="2:15" ht="12.75" hidden="1">
      <c r="B53" s="1"/>
      <c r="C53" s="1"/>
      <c r="D53" s="1"/>
      <c r="E53" s="1"/>
      <c r="F53" s="1"/>
      <c r="G53" s="1"/>
      <c r="H53" s="17"/>
      <c r="I53" s="17"/>
      <c r="J53" s="1"/>
      <c r="K53" s="1"/>
      <c r="L53" s="1"/>
      <c r="M53" s="1"/>
      <c r="N53" s="1"/>
      <c r="O53" s="1"/>
    </row>
    <row r="54" spans="2:15" ht="12.75" hidden="1">
      <c r="B54" s="1"/>
      <c r="C54" s="1"/>
      <c r="D54" s="1"/>
      <c r="E54" s="1"/>
      <c r="F54" s="1"/>
      <c r="G54" s="1"/>
      <c r="H54" s="17"/>
      <c r="I54" s="17"/>
      <c r="J54" s="1"/>
      <c r="K54" s="1"/>
      <c r="L54" s="1"/>
      <c r="M54" s="1"/>
      <c r="N54" s="1"/>
      <c r="O54" s="1"/>
    </row>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sheetData>
  <sheetProtection/>
  <mergeCells count="78">
    <mergeCell ref="D1:O1"/>
    <mergeCell ref="C2:I2"/>
    <mergeCell ref="J2:O2"/>
    <mergeCell ref="C3:K3"/>
    <mergeCell ref="M3:O3"/>
    <mergeCell ref="G4:O4"/>
    <mergeCell ref="G5:O5"/>
    <mergeCell ref="G6:O6"/>
    <mergeCell ref="G7:O7"/>
    <mergeCell ref="G8:O8"/>
    <mergeCell ref="G9:O9"/>
    <mergeCell ref="G10:O10"/>
    <mergeCell ref="C12:F12"/>
    <mergeCell ref="G12:O12"/>
    <mergeCell ref="C13:F13"/>
    <mergeCell ref="G13:O13"/>
    <mergeCell ref="C14:F14"/>
    <mergeCell ref="G14:O14"/>
    <mergeCell ref="C15:F15"/>
    <mergeCell ref="G15:O15"/>
    <mergeCell ref="C17:O17"/>
    <mergeCell ref="C18:O18"/>
    <mergeCell ref="C19:O19"/>
    <mergeCell ref="C20:O20"/>
    <mergeCell ref="C30:D30"/>
    <mergeCell ref="E30:G30"/>
    <mergeCell ref="H30:I30"/>
    <mergeCell ref="O30:P30"/>
    <mergeCell ref="M30:N30"/>
    <mergeCell ref="C24:O24"/>
    <mergeCell ref="C26:O26"/>
    <mergeCell ref="C27:O27"/>
    <mergeCell ref="C29:I29"/>
    <mergeCell ref="G38:O38"/>
    <mergeCell ref="C31:D31"/>
    <mergeCell ref="E31:G31"/>
    <mergeCell ref="H31:I31"/>
    <mergeCell ref="J31:L31"/>
    <mergeCell ref="M31:N31"/>
    <mergeCell ref="C32:I32"/>
    <mergeCell ref="O31:P31"/>
    <mergeCell ref="C41:F41"/>
    <mergeCell ref="G41:J41"/>
    <mergeCell ref="K41:M41"/>
    <mergeCell ref="N41:O41"/>
    <mergeCell ref="C33:O33"/>
    <mergeCell ref="C34:Q34"/>
    <mergeCell ref="C35:O35"/>
    <mergeCell ref="C36:O36"/>
    <mergeCell ref="C37:O37"/>
    <mergeCell ref="C38:F38"/>
    <mergeCell ref="G47:O47"/>
    <mergeCell ref="C42:F42"/>
    <mergeCell ref="G42:J42"/>
    <mergeCell ref="K42:M42"/>
    <mergeCell ref="N42:O42"/>
    <mergeCell ref="C43:F43"/>
    <mergeCell ref="G43:O43"/>
    <mergeCell ref="C21:P21"/>
    <mergeCell ref="C22:P22"/>
    <mergeCell ref="A23:N23"/>
    <mergeCell ref="J29:P29"/>
    <mergeCell ref="J30:L30"/>
    <mergeCell ref="C44:O44"/>
    <mergeCell ref="C39:F39"/>
    <mergeCell ref="G39:O39"/>
    <mergeCell ref="C40:F40"/>
    <mergeCell ref="G40:O40"/>
    <mergeCell ref="C48:G48"/>
    <mergeCell ref="H48:O48"/>
    <mergeCell ref="C49:O49"/>
    <mergeCell ref="C50:O50"/>
    <mergeCell ref="C51:F51"/>
    <mergeCell ref="C45:F45"/>
    <mergeCell ref="G45:O45"/>
    <mergeCell ref="C46:F46"/>
    <mergeCell ref="G46:O46"/>
    <mergeCell ref="C47:F47"/>
  </mergeCells>
  <hyperlinks>
    <hyperlink ref="N51" location="'F-L'!A1" display="Next"/>
    <hyperlink ref="G10" r:id="rId1" display="www.iteca.kz "/>
    <hyperlink ref="G9" r:id="rId2" display="anastasiya.s@iteca.kz"/>
    <hyperlink ref="C51:E51" location="Инструкция!A1" display="Вернуться на 1 стр."/>
    <hyperlink ref="C51:F51" location="Instruction!A1" display="Back to page 1"/>
  </hyperlinks>
  <printOptions/>
  <pageMargins left="0.16" right="0.11" top="0.17" bottom="0.49" header="0.16" footer="0.5"/>
  <pageSetup horizontalDpi="600" verticalDpi="600" orientation="portrait" paperSize="9" scale="81" r:id="rId3"/>
</worksheet>
</file>

<file path=xl/worksheets/sheet13.xml><?xml version="1.0" encoding="utf-8"?>
<worksheet xmlns="http://schemas.openxmlformats.org/spreadsheetml/2006/main" xmlns:r="http://schemas.openxmlformats.org/officeDocument/2006/relationships">
  <dimension ref="A1:Q53"/>
  <sheetViews>
    <sheetView zoomScalePageLayoutView="0" workbookViewId="0" topLeftCell="C1">
      <selection activeCell="C37" sqref="C37:O37"/>
    </sheetView>
  </sheetViews>
  <sheetFormatPr defaultColWidth="0" defaultRowHeight="0" customHeight="1" zeroHeight="1"/>
  <cols>
    <col min="1" max="1" width="8.8515625" style="7" hidden="1" customWidth="1"/>
    <col min="2" max="2" width="18.00390625" style="146" hidden="1" customWidth="1"/>
    <col min="3" max="3" width="12.28125" style="146" customWidth="1"/>
    <col min="4" max="4" width="8.140625" style="146" customWidth="1"/>
    <col min="5" max="5" width="6.8515625" style="146" customWidth="1"/>
    <col min="6" max="6" width="5.57421875" style="146" customWidth="1"/>
    <col min="7" max="7" width="8.28125" style="146" customWidth="1"/>
    <col min="8" max="8" width="11.421875" style="147" customWidth="1"/>
    <col min="9" max="9" width="8.00390625" style="147" customWidth="1"/>
    <col min="10" max="10" width="7.421875" style="146" customWidth="1"/>
    <col min="11" max="11" width="3.00390625" style="146" customWidth="1"/>
    <col min="12" max="12" width="9.8515625" style="146" customWidth="1"/>
    <col min="13" max="13" width="8.421875" style="146" customWidth="1"/>
    <col min="14" max="14" width="10.28125" style="146" customWidth="1"/>
    <col min="15" max="15" width="8.28125" style="146" customWidth="1"/>
    <col min="16" max="16384" width="0" style="1" hidden="1" customWidth="1"/>
  </cols>
  <sheetData>
    <row r="1" spans="2:15" s="7" customFormat="1" ht="0.75" customHeight="1">
      <c r="B1" s="94"/>
      <c r="C1" s="94"/>
      <c r="D1" s="570"/>
      <c r="E1" s="570"/>
      <c r="F1" s="570"/>
      <c r="G1" s="570"/>
      <c r="H1" s="570"/>
      <c r="I1" s="570"/>
      <c r="J1" s="570"/>
      <c r="K1" s="570"/>
      <c r="L1" s="570"/>
      <c r="M1" s="570"/>
      <c r="N1" s="570"/>
      <c r="O1" s="571"/>
    </row>
    <row r="2" spans="2:15" s="7" customFormat="1" ht="12.75" customHeight="1">
      <c r="B2" s="94"/>
      <c r="C2" s="700"/>
      <c r="D2" s="700"/>
      <c r="E2" s="700"/>
      <c r="F2" s="700"/>
      <c r="G2" s="700"/>
      <c r="H2" s="700"/>
      <c r="I2" s="700"/>
      <c r="J2" s="701" t="s">
        <v>317</v>
      </c>
      <c r="K2" s="701"/>
      <c r="L2" s="701"/>
      <c r="M2" s="701"/>
      <c r="N2" s="701"/>
      <c r="O2" s="701"/>
    </row>
    <row r="3" spans="1:15" s="2" customFormat="1" ht="9" customHeight="1">
      <c r="A3" s="73"/>
      <c r="B3" s="8"/>
      <c r="C3" s="572"/>
      <c r="D3" s="572"/>
      <c r="E3" s="572"/>
      <c r="F3" s="572"/>
      <c r="G3" s="572"/>
      <c r="H3" s="572"/>
      <c r="I3" s="572"/>
      <c r="J3" s="572"/>
      <c r="K3" s="572"/>
      <c r="L3" s="240"/>
      <c r="M3" s="573"/>
      <c r="N3" s="573"/>
      <c r="O3" s="573"/>
    </row>
    <row r="4" spans="2:15" ht="11.25" customHeight="1">
      <c r="B4" s="8"/>
      <c r="C4" s="255" t="s">
        <v>114</v>
      </c>
      <c r="D4" s="241"/>
      <c r="E4" s="241"/>
      <c r="F4" s="242"/>
      <c r="G4" s="502" t="s">
        <v>133</v>
      </c>
      <c r="H4" s="502"/>
      <c r="I4" s="502"/>
      <c r="J4" s="502"/>
      <c r="K4" s="502"/>
      <c r="L4" s="502"/>
      <c r="M4" s="502"/>
      <c r="N4" s="502"/>
      <c r="O4" s="503"/>
    </row>
    <row r="5" spans="2:15" ht="11.25" customHeight="1">
      <c r="B5" s="8"/>
      <c r="C5" s="256" t="s">
        <v>115</v>
      </c>
      <c r="D5" s="243"/>
      <c r="E5" s="243"/>
      <c r="F5" s="94"/>
      <c r="G5" s="504" t="s">
        <v>132</v>
      </c>
      <c r="H5" s="504"/>
      <c r="I5" s="504"/>
      <c r="J5" s="504"/>
      <c r="K5" s="504"/>
      <c r="L5" s="504"/>
      <c r="M5" s="504"/>
      <c r="N5" s="504"/>
      <c r="O5" s="505"/>
    </row>
    <row r="6" spans="2:15" ht="11.25" customHeight="1">
      <c r="B6" s="8"/>
      <c r="C6" s="256" t="s">
        <v>116</v>
      </c>
      <c r="D6" s="243"/>
      <c r="E6" s="243"/>
      <c r="F6" s="94"/>
      <c r="G6" s="506" t="s">
        <v>312</v>
      </c>
      <c r="H6" s="506"/>
      <c r="I6" s="506"/>
      <c r="J6" s="506"/>
      <c r="K6" s="506"/>
      <c r="L6" s="506"/>
      <c r="M6" s="506"/>
      <c r="N6" s="506"/>
      <c r="O6" s="507"/>
    </row>
    <row r="7" spans="2:15" ht="11.25" customHeight="1">
      <c r="B7" s="8"/>
      <c r="C7" s="256" t="s">
        <v>117</v>
      </c>
      <c r="D7" s="243"/>
      <c r="E7" s="243"/>
      <c r="F7" s="94"/>
      <c r="G7" s="506" t="s">
        <v>153</v>
      </c>
      <c r="H7" s="506"/>
      <c r="I7" s="506"/>
      <c r="J7" s="506"/>
      <c r="K7" s="506"/>
      <c r="L7" s="506"/>
      <c r="M7" s="506"/>
      <c r="N7" s="506"/>
      <c r="O7" s="507"/>
    </row>
    <row r="8" spans="2:15" ht="11.25" customHeight="1">
      <c r="B8" s="8"/>
      <c r="C8" s="256" t="s">
        <v>118</v>
      </c>
      <c r="D8" s="243"/>
      <c r="E8" s="243"/>
      <c r="F8" s="94"/>
      <c r="G8" s="504" t="s">
        <v>297</v>
      </c>
      <c r="H8" s="504"/>
      <c r="I8" s="504"/>
      <c r="J8" s="504"/>
      <c r="K8" s="504"/>
      <c r="L8" s="504"/>
      <c r="M8" s="504"/>
      <c r="N8" s="504"/>
      <c r="O8" s="505"/>
    </row>
    <row r="9" spans="2:15" ht="11.25" customHeight="1">
      <c r="B9" s="8"/>
      <c r="C9" s="256" t="s">
        <v>0</v>
      </c>
      <c r="D9" s="243"/>
      <c r="E9" s="243"/>
      <c r="F9" s="94"/>
      <c r="G9" s="393" t="s">
        <v>311</v>
      </c>
      <c r="H9" s="539"/>
      <c r="I9" s="539"/>
      <c r="J9" s="539"/>
      <c r="K9" s="539"/>
      <c r="L9" s="539"/>
      <c r="M9" s="539"/>
      <c r="N9" s="539"/>
      <c r="O9" s="540"/>
    </row>
    <row r="10" spans="2:15" ht="11.25" customHeight="1">
      <c r="B10" s="8"/>
      <c r="C10" s="257" t="s">
        <v>1</v>
      </c>
      <c r="D10" s="244"/>
      <c r="E10" s="244"/>
      <c r="F10" s="245"/>
      <c r="G10" s="508" t="s">
        <v>5</v>
      </c>
      <c r="H10" s="508"/>
      <c r="I10" s="508"/>
      <c r="J10" s="508"/>
      <c r="K10" s="508"/>
      <c r="L10" s="508"/>
      <c r="M10" s="508"/>
      <c r="N10" s="508"/>
      <c r="O10" s="509"/>
    </row>
    <row r="11" spans="2:15" ht="9" customHeight="1">
      <c r="B11" s="8"/>
      <c r="C11" s="148"/>
      <c r="D11" s="33"/>
      <c r="E11" s="33"/>
      <c r="F11" s="8"/>
      <c r="G11" s="238"/>
      <c r="H11" s="33"/>
      <c r="I11" s="33"/>
      <c r="J11" s="33"/>
      <c r="K11" s="8"/>
      <c r="L11" s="8"/>
      <c r="M11" s="8"/>
      <c r="N11" s="8"/>
      <c r="O11" s="8"/>
    </row>
    <row r="12" spans="2:15" ht="14.25" customHeight="1">
      <c r="B12" s="8"/>
      <c r="C12" s="575" t="s">
        <v>134</v>
      </c>
      <c r="D12" s="576"/>
      <c r="E12" s="576"/>
      <c r="F12" s="576"/>
      <c r="G12" s="578"/>
      <c r="H12" s="578"/>
      <c r="I12" s="578"/>
      <c r="J12" s="578"/>
      <c r="K12" s="578"/>
      <c r="L12" s="578"/>
      <c r="M12" s="578"/>
      <c r="N12" s="578"/>
      <c r="O12" s="579"/>
    </row>
    <row r="13" spans="2:15" ht="14.25" customHeight="1">
      <c r="B13" s="8"/>
      <c r="C13" s="575" t="s">
        <v>118</v>
      </c>
      <c r="D13" s="576"/>
      <c r="E13" s="576"/>
      <c r="F13" s="576"/>
      <c r="G13" s="580"/>
      <c r="H13" s="580"/>
      <c r="I13" s="580"/>
      <c r="J13" s="580"/>
      <c r="K13" s="580"/>
      <c r="L13" s="580"/>
      <c r="M13" s="580"/>
      <c r="N13" s="580"/>
      <c r="O13" s="581"/>
    </row>
    <row r="14" spans="2:15" ht="14.25" customHeight="1">
      <c r="B14" s="8"/>
      <c r="C14" s="575" t="s">
        <v>135</v>
      </c>
      <c r="D14" s="582"/>
      <c r="E14" s="582"/>
      <c r="F14" s="582"/>
      <c r="G14" s="583"/>
      <c r="H14" s="583"/>
      <c r="I14" s="583"/>
      <c r="J14" s="583"/>
      <c r="K14" s="583"/>
      <c r="L14" s="583"/>
      <c r="M14" s="583"/>
      <c r="N14" s="583"/>
      <c r="O14" s="584"/>
    </row>
    <row r="15" spans="2:15" ht="14.25" customHeight="1">
      <c r="B15" s="8"/>
      <c r="C15" s="575" t="s">
        <v>136</v>
      </c>
      <c r="D15" s="582"/>
      <c r="E15" s="582"/>
      <c r="F15" s="582"/>
      <c r="G15" s="583"/>
      <c r="H15" s="583"/>
      <c r="I15" s="583"/>
      <c r="J15" s="583"/>
      <c r="K15" s="583"/>
      <c r="L15" s="583"/>
      <c r="M15" s="583"/>
      <c r="N15" s="583"/>
      <c r="O15" s="584"/>
    </row>
    <row r="16" spans="2:15" ht="9" customHeight="1">
      <c r="B16" s="8"/>
      <c r="C16" s="34"/>
      <c r="D16" s="34"/>
      <c r="E16" s="34"/>
      <c r="F16" s="34"/>
      <c r="G16" s="13"/>
      <c r="H16" s="13"/>
      <c r="I16" s="13"/>
      <c r="J16" s="13"/>
      <c r="K16" s="13"/>
      <c r="L16" s="13"/>
      <c r="M16" s="13"/>
      <c r="N16" s="13"/>
      <c r="O16" s="13"/>
    </row>
    <row r="17" spans="1:15" ht="18" customHeight="1">
      <c r="A17" s="277"/>
      <c r="B17" s="148"/>
      <c r="C17" s="585" t="s">
        <v>201</v>
      </c>
      <c r="D17" s="585"/>
      <c r="E17" s="585"/>
      <c r="F17" s="585"/>
      <c r="G17" s="585"/>
      <c r="H17" s="585"/>
      <c r="I17" s="585"/>
      <c r="J17" s="585"/>
      <c r="K17" s="585"/>
      <c r="L17" s="585"/>
      <c r="M17" s="585"/>
      <c r="N17" s="585"/>
      <c r="O17" s="585"/>
    </row>
    <row r="18" spans="2:15" ht="25.5" customHeight="1">
      <c r="B18" s="8"/>
      <c r="C18" s="530" t="s">
        <v>419</v>
      </c>
      <c r="D18" s="530"/>
      <c r="E18" s="530"/>
      <c r="F18" s="530"/>
      <c r="G18" s="530"/>
      <c r="H18" s="530"/>
      <c r="I18" s="530"/>
      <c r="J18" s="530"/>
      <c r="K18" s="530"/>
      <c r="L18" s="530"/>
      <c r="M18" s="530"/>
      <c r="N18" s="530"/>
      <c r="O18" s="530"/>
    </row>
    <row r="19" spans="2:15" ht="0.75" customHeight="1" thickBot="1">
      <c r="B19" s="24"/>
      <c r="C19" s="586"/>
      <c r="D19" s="587"/>
      <c r="E19" s="587"/>
      <c r="F19" s="587"/>
      <c r="G19" s="587"/>
      <c r="H19" s="587"/>
      <c r="I19" s="587"/>
      <c r="J19" s="587"/>
      <c r="K19" s="587"/>
      <c r="L19" s="587"/>
      <c r="M19" s="587"/>
      <c r="N19" s="587"/>
      <c r="O19" s="588"/>
    </row>
    <row r="20" spans="2:15" ht="61.5" customHeight="1">
      <c r="B20" s="24"/>
      <c r="C20" s="589" t="s">
        <v>264</v>
      </c>
      <c r="D20" s="590"/>
      <c r="E20" s="590"/>
      <c r="F20" s="590"/>
      <c r="G20" s="590"/>
      <c r="H20" s="590"/>
      <c r="I20" s="590"/>
      <c r="J20" s="590"/>
      <c r="K20" s="590"/>
      <c r="L20" s="590"/>
      <c r="M20" s="590"/>
      <c r="N20" s="590"/>
      <c r="O20" s="591"/>
    </row>
    <row r="21" spans="2:16" ht="15.75" customHeight="1">
      <c r="B21" s="24"/>
      <c r="C21" s="779" t="s">
        <v>265</v>
      </c>
      <c r="D21" s="780"/>
      <c r="E21" s="780"/>
      <c r="F21" s="780"/>
      <c r="G21" s="780"/>
      <c r="H21" s="780"/>
      <c r="I21" s="780"/>
      <c r="J21" s="780"/>
      <c r="K21" s="780"/>
      <c r="L21" s="780"/>
      <c r="M21" s="780"/>
      <c r="N21" s="780"/>
      <c r="O21" s="780"/>
      <c r="P21" s="781"/>
    </row>
    <row r="22" spans="2:16" ht="12.75" customHeight="1">
      <c r="B22" s="24"/>
      <c r="C22" s="779" t="s">
        <v>319</v>
      </c>
      <c r="D22" s="780"/>
      <c r="E22" s="780"/>
      <c r="F22" s="780"/>
      <c r="G22" s="780"/>
      <c r="H22" s="780"/>
      <c r="I22" s="780"/>
      <c r="J22" s="780"/>
      <c r="K22" s="780"/>
      <c r="L22" s="780"/>
      <c r="M22" s="780"/>
      <c r="N22" s="780"/>
      <c r="O22" s="780"/>
      <c r="P22" s="781"/>
    </row>
    <row r="23" spans="1:16" ht="12.75" customHeight="1">
      <c r="A23" s="779" t="s">
        <v>320</v>
      </c>
      <c r="B23" s="780"/>
      <c r="C23" s="780"/>
      <c r="D23" s="780"/>
      <c r="E23" s="780"/>
      <c r="F23" s="780"/>
      <c r="G23" s="780"/>
      <c r="H23" s="780"/>
      <c r="I23" s="780"/>
      <c r="J23" s="780"/>
      <c r="K23" s="780"/>
      <c r="L23" s="780"/>
      <c r="M23" s="780"/>
      <c r="N23" s="780"/>
      <c r="O23" s="281"/>
      <c r="P23" s="281"/>
    </row>
    <row r="24" spans="1:15" s="2" customFormat="1" ht="18.75" customHeight="1">
      <c r="A24" s="73"/>
      <c r="B24" s="24"/>
      <c r="C24" s="801" t="s">
        <v>318</v>
      </c>
      <c r="D24" s="802"/>
      <c r="E24" s="802"/>
      <c r="F24" s="802"/>
      <c r="G24" s="802"/>
      <c r="H24" s="802"/>
      <c r="I24" s="802"/>
      <c r="J24" s="802"/>
      <c r="K24" s="802"/>
      <c r="L24" s="802"/>
      <c r="M24" s="802"/>
      <c r="N24" s="802"/>
      <c r="O24" s="802"/>
    </row>
    <row r="25" spans="1:15" s="19" customFormat="1" ht="15.75" customHeight="1">
      <c r="A25" s="91"/>
      <c r="B25" s="24"/>
      <c r="C25" s="20"/>
      <c r="D25" s="21"/>
      <c r="E25" s="21"/>
      <c r="F25" s="21"/>
      <c r="G25" s="21"/>
      <c r="H25" s="21"/>
      <c r="I25" s="25"/>
      <c r="J25" s="25"/>
      <c r="K25" s="21"/>
      <c r="L25" s="21"/>
      <c r="M25" s="21"/>
      <c r="N25" s="21"/>
      <c r="O25" s="21"/>
    </row>
    <row r="26" spans="2:15" ht="15.75" customHeight="1">
      <c r="B26" s="92"/>
      <c r="C26" s="600" t="s">
        <v>207</v>
      </c>
      <c r="D26" s="601"/>
      <c r="E26" s="601"/>
      <c r="F26" s="601"/>
      <c r="G26" s="601"/>
      <c r="H26" s="601"/>
      <c r="I26" s="601"/>
      <c r="J26" s="601"/>
      <c r="K26" s="601"/>
      <c r="L26" s="601"/>
      <c r="M26" s="601"/>
      <c r="N26" s="601"/>
      <c r="O26" s="602"/>
    </row>
    <row r="27" spans="2:15" ht="42.75" customHeight="1">
      <c r="B27" s="24"/>
      <c r="C27" s="603" t="s">
        <v>204</v>
      </c>
      <c r="D27" s="604"/>
      <c r="E27" s="604"/>
      <c r="F27" s="604"/>
      <c r="G27" s="604"/>
      <c r="H27" s="604"/>
      <c r="I27" s="604"/>
      <c r="J27" s="604"/>
      <c r="K27" s="604"/>
      <c r="L27" s="604"/>
      <c r="M27" s="604"/>
      <c r="N27" s="604"/>
      <c r="O27" s="605"/>
    </row>
    <row r="28" spans="2:15" ht="24" customHeight="1" thickBot="1">
      <c r="B28" s="92"/>
      <c r="C28" s="246"/>
      <c r="D28" s="246"/>
      <c r="E28" s="246"/>
      <c r="F28" s="246"/>
      <c r="G28" s="246"/>
      <c r="H28" s="246"/>
      <c r="I28" s="148"/>
      <c r="J28" s="148"/>
      <c r="K28" s="208"/>
      <c r="L28" s="208"/>
      <c r="M28" s="208"/>
      <c r="N28" s="208"/>
      <c r="O28" s="208"/>
    </row>
    <row r="29" spans="2:17" ht="40.5" customHeight="1" thickBot="1">
      <c r="B29" s="33"/>
      <c r="C29" s="606" t="s">
        <v>234</v>
      </c>
      <c r="D29" s="606"/>
      <c r="E29" s="606"/>
      <c r="F29" s="606"/>
      <c r="G29" s="606"/>
      <c r="H29" s="606"/>
      <c r="I29" s="606"/>
      <c r="J29" s="606" t="s">
        <v>236</v>
      </c>
      <c r="K29" s="606"/>
      <c r="L29" s="606"/>
      <c r="M29" s="606"/>
      <c r="N29" s="606"/>
      <c r="O29" s="606"/>
      <c r="P29" s="606"/>
      <c r="Q29" s="259"/>
    </row>
    <row r="30" spans="2:16" ht="20.25" customHeight="1">
      <c r="B30" s="13"/>
      <c r="C30" s="794" t="s">
        <v>159</v>
      </c>
      <c r="D30" s="795"/>
      <c r="E30" s="782" t="s">
        <v>160</v>
      </c>
      <c r="F30" s="796"/>
      <c r="G30" s="797"/>
      <c r="H30" s="782" t="s">
        <v>455</v>
      </c>
      <c r="I30" s="797"/>
      <c r="J30" s="782" t="s">
        <v>159</v>
      </c>
      <c r="K30" s="783"/>
      <c r="L30" s="784"/>
      <c r="M30" s="782" t="s">
        <v>160</v>
      </c>
      <c r="N30" s="800"/>
      <c r="O30" s="798" t="s">
        <v>455</v>
      </c>
      <c r="P30" s="799"/>
    </row>
    <row r="31" spans="1:16" s="2" customFormat="1" ht="15" customHeight="1" thickBot="1">
      <c r="A31" s="73"/>
      <c r="B31" s="33"/>
      <c r="C31" s="785">
        <v>118</v>
      </c>
      <c r="D31" s="786"/>
      <c r="E31" s="787">
        <v>150</v>
      </c>
      <c r="F31" s="788"/>
      <c r="G31" s="786"/>
      <c r="H31" s="787">
        <v>207</v>
      </c>
      <c r="I31" s="786"/>
      <c r="J31" s="789">
        <v>72</v>
      </c>
      <c r="K31" s="790"/>
      <c r="L31" s="791"/>
      <c r="M31" s="789">
        <v>97</v>
      </c>
      <c r="N31" s="792"/>
      <c r="O31" s="789">
        <v>141</v>
      </c>
      <c r="P31" s="793"/>
    </row>
    <row r="32" spans="2:15" ht="11.25" customHeight="1">
      <c r="B32" s="33"/>
      <c r="C32" s="610"/>
      <c r="D32" s="610"/>
      <c r="E32" s="610"/>
      <c r="F32" s="610"/>
      <c r="G32" s="610"/>
      <c r="H32" s="610"/>
      <c r="I32" s="610"/>
      <c r="J32" s="13"/>
      <c r="K32" s="247"/>
      <c r="L32" s="247"/>
      <c r="M32" s="247"/>
      <c r="N32" s="247"/>
      <c r="O32" s="247"/>
    </row>
    <row r="33" spans="2:15" ht="39" customHeight="1" thickBot="1">
      <c r="B33" s="8"/>
      <c r="C33" s="620" t="s">
        <v>266</v>
      </c>
      <c r="D33" s="621"/>
      <c r="E33" s="621"/>
      <c r="F33" s="621"/>
      <c r="G33" s="621"/>
      <c r="H33" s="621"/>
      <c r="I33" s="621"/>
      <c r="J33" s="621"/>
      <c r="K33" s="621"/>
      <c r="L33" s="621"/>
      <c r="M33" s="621"/>
      <c r="N33" s="621"/>
      <c r="O33" s="622"/>
    </row>
    <row r="34" spans="2:17" ht="12.75" customHeight="1" thickBot="1">
      <c r="B34" s="8"/>
      <c r="C34" s="719" t="s">
        <v>209</v>
      </c>
      <c r="D34" s="720"/>
      <c r="E34" s="720"/>
      <c r="F34" s="720"/>
      <c r="G34" s="720"/>
      <c r="H34" s="720"/>
      <c r="I34" s="720"/>
      <c r="J34" s="720"/>
      <c r="K34" s="720"/>
      <c r="L34" s="720"/>
      <c r="M34" s="720"/>
      <c r="N34" s="720"/>
      <c r="O34" s="720"/>
      <c r="P34" s="720"/>
      <c r="Q34" s="721"/>
    </row>
    <row r="35" spans="2:15" ht="22.5" customHeight="1">
      <c r="B35" s="8"/>
      <c r="C35" s="626" t="s">
        <v>218</v>
      </c>
      <c r="D35" s="574"/>
      <c r="E35" s="574"/>
      <c r="F35" s="574"/>
      <c r="G35" s="574"/>
      <c r="H35" s="574"/>
      <c r="I35" s="574"/>
      <c r="J35" s="574"/>
      <c r="K35" s="574"/>
      <c r="L35" s="574"/>
      <c r="M35" s="574"/>
      <c r="N35" s="574"/>
      <c r="O35" s="627"/>
    </row>
    <row r="36" spans="1:15" s="2" customFormat="1" ht="42" customHeight="1">
      <c r="A36" s="73"/>
      <c r="B36" s="8"/>
      <c r="C36" s="628" t="s">
        <v>244</v>
      </c>
      <c r="D36" s="629"/>
      <c r="E36" s="629"/>
      <c r="F36" s="629"/>
      <c r="G36" s="629"/>
      <c r="H36" s="629"/>
      <c r="I36" s="629"/>
      <c r="J36" s="629"/>
      <c r="K36" s="629"/>
      <c r="L36" s="629"/>
      <c r="M36" s="629"/>
      <c r="N36" s="629"/>
      <c r="O36" s="630"/>
    </row>
    <row r="37" spans="2:15" ht="21" customHeight="1">
      <c r="B37" s="24"/>
      <c r="C37" s="631" t="s">
        <v>216</v>
      </c>
      <c r="D37" s="632"/>
      <c r="E37" s="632"/>
      <c r="F37" s="632"/>
      <c r="G37" s="632"/>
      <c r="H37" s="632"/>
      <c r="I37" s="632"/>
      <c r="J37" s="632"/>
      <c r="K37" s="632"/>
      <c r="L37" s="632"/>
      <c r="M37" s="632"/>
      <c r="N37" s="632"/>
      <c r="O37" s="633"/>
    </row>
    <row r="38" spans="2:15" ht="13.5" customHeight="1">
      <c r="B38" s="24"/>
      <c r="C38" s="634" t="s">
        <v>211</v>
      </c>
      <c r="D38" s="635"/>
      <c r="E38" s="635"/>
      <c r="F38" s="636"/>
      <c r="G38" s="607"/>
      <c r="H38" s="608"/>
      <c r="I38" s="608"/>
      <c r="J38" s="608"/>
      <c r="K38" s="608"/>
      <c r="L38" s="608"/>
      <c r="M38" s="608"/>
      <c r="N38" s="608"/>
      <c r="O38" s="609"/>
    </row>
    <row r="39" spans="2:15" ht="27.75" customHeight="1">
      <c r="B39" s="13"/>
      <c r="C39" s="651" t="s">
        <v>220</v>
      </c>
      <c r="D39" s="652"/>
      <c r="E39" s="652"/>
      <c r="F39" s="653"/>
      <c r="G39" s="637"/>
      <c r="H39" s="583"/>
      <c r="I39" s="583"/>
      <c r="J39" s="583"/>
      <c r="K39" s="583"/>
      <c r="L39" s="583"/>
      <c r="M39" s="583"/>
      <c r="N39" s="583"/>
      <c r="O39" s="584"/>
    </row>
    <row r="40" spans="2:15" ht="34.5" customHeight="1">
      <c r="B40" s="13"/>
      <c r="C40" s="615" t="s">
        <v>219</v>
      </c>
      <c r="D40" s="616"/>
      <c r="E40" s="616"/>
      <c r="F40" s="617"/>
      <c r="G40" s="637"/>
      <c r="H40" s="583"/>
      <c r="I40" s="583"/>
      <c r="J40" s="583"/>
      <c r="K40" s="583"/>
      <c r="L40" s="583"/>
      <c r="M40" s="583"/>
      <c r="N40" s="583"/>
      <c r="O40" s="584"/>
    </row>
    <row r="41" spans="2:15" ht="13.5" customHeight="1">
      <c r="B41" s="13"/>
      <c r="C41" s="615" t="s">
        <v>212</v>
      </c>
      <c r="D41" s="616"/>
      <c r="E41" s="616"/>
      <c r="F41" s="617"/>
      <c r="G41" s="803"/>
      <c r="H41" s="804"/>
      <c r="I41" s="804"/>
      <c r="J41" s="804"/>
      <c r="K41" s="804"/>
      <c r="L41" s="804"/>
      <c r="M41" s="804"/>
      <c r="N41" s="804"/>
      <c r="O41" s="805"/>
    </row>
    <row r="42" spans="2:15" ht="14.25" customHeight="1">
      <c r="B42" s="13"/>
      <c r="C42" s="645" t="s">
        <v>213</v>
      </c>
      <c r="D42" s="646"/>
      <c r="E42" s="646"/>
      <c r="F42" s="647"/>
      <c r="G42" s="637"/>
      <c r="H42" s="583"/>
      <c r="I42" s="583"/>
      <c r="J42" s="583"/>
      <c r="K42" s="583"/>
      <c r="L42" s="583"/>
      <c r="M42" s="583"/>
      <c r="N42" s="583"/>
      <c r="O42" s="584"/>
    </row>
    <row r="43" spans="2:15" ht="23.25" customHeight="1">
      <c r="B43" s="24"/>
      <c r="C43" s="648" t="s">
        <v>321</v>
      </c>
      <c r="D43" s="649"/>
      <c r="E43" s="649"/>
      <c r="F43" s="649"/>
      <c r="G43" s="649"/>
      <c r="H43" s="649"/>
      <c r="I43" s="649"/>
      <c r="J43" s="649"/>
      <c r="K43" s="649"/>
      <c r="L43" s="649"/>
      <c r="M43" s="649"/>
      <c r="N43" s="649"/>
      <c r="O43" s="650"/>
    </row>
    <row r="44" spans="2:15" ht="27.75" customHeight="1">
      <c r="B44" s="13"/>
      <c r="C44" s="634" t="s">
        <v>220</v>
      </c>
      <c r="D44" s="635"/>
      <c r="E44" s="635"/>
      <c r="F44" s="636"/>
      <c r="G44" s="637"/>
      <c r="H44" s="583"/>
      <c r="I44" s="583"/>
      <c r="J44" s="583"/>
      <c r="K44" s="583"/>
      <c r="L44" s="583"/>
      <c r="M44" s="583"/>
      <c r="N44" s="583"/>
      <c r="O44" s="584"/>
    </row>
    <row r="45" spans="2:15" ht="21" customHeight="1">
      <c r="B45" s="13"/>
      <c r="C45" s="664" t="s">
        <v>214</v>
      </c>
      <c r="D45" s="665"/>
      <c r="E45" s="665"/>
      <c r="F45" s="666"/>
      <c r="G45" s="637"/>
      <c r="H45" s="583"/>
      <c r="I45" s="583"/>
      <c r="J45" s="583"/>
      <c r="K45" s="583"/>
      <c r="L45" s="583"/>
      <c r="M45" s="583"/>
      <c r="N45" s="583"/>
      <c r="O45" s="584"/>
    </row>
    <row r="46" spans="2:15" ht="23.25" customHeight="1">
      <c r="B46" s="13"/>
      <c r="C46" s="664" t="s">
        <v>215</v>
      </c>
      <c r="D46" s="665"/>
      <c r="E46" s="665"/>
      <c r="F46" s="666"/>
      <c r="G46" s="637"/>
      <c r="H46" s="583"/>
      <c r="I46" s="583"/>
      <c r="J46" s="583"/>
      <c r="K46" s="583"/>
      <c r="L46" s="583"/>
      <c r="M46" s="583"/>
      <c r="N46" s="583"/>
      <c r="O46" s="584"/>
    </row>
    <row r="47" spans="2:15" ht="27" customHeight="1">
      <c r="B47" s="13"/>
      <c r="C47" s="656" t="s">
        <v>197</v>
      </c>
      <c r="D47" s="657"/>
      <c r="E47" s="657"/>
      <c r="F47" s="657"/>
      <c r="G47" s="657"/>
      <c r="H47" s="658" t="s">
        <v>30</v>
      </c>
      <c r="I47" s="658"/>
      <c r="J47" s="658"/>
      <c r="K47" s="658"/>
      <c r="L47" s="658"/>
      <c r="M47" s="658"/>
      <c r="N47" s="658"/>
      <c r="O47" s="659"/>
    </row>
    <row r="48" spans="2:15" ht="16.5" customHeight="1">
      <c r="B48" s="24"/>
      <c r="C48" s="530"/>
      <c r="D48" s="660"/>
      <c r="E48" s="660"/>
      <c r="F48" s="660"/>
      <c r="G48" s="660"/>
      <c r="H48" s="660"/>
      <c r="I48" s="660"/>
      <c r="J48" s="660"/>
      <c r="K48" s="660"/>
      <c r="L48" s="660"/>
      <c r="M48" s="660"/>
      <c r="N48" s="660"/>
      <c r="O48" s="660"/>
    </row>
    <row r="49" spans="2:15" ht="12" customHeight="1">
      <c r="B49" s="8"/>
      <c r="C49" s="661" t="s">
        <v>210</v>
      </c>
      <c r="D49" s="662"/>
      <c r="E49" s="662"/>
      <c r="F49" s="662"/>
      <c r="G49" s="662"/>
      <c r="H49" s="662"/>
      <c r="I49" s="662"/>
      <c r="J49" s="662"/>
      <c r="K49" s="662"/>
      <c r="L49" s="662"/>
      <c r="M49" s="662"/>
      <c r="N49" s="662"/>
      <c r="O49" s="663"/>
    </row>
    <row r="50" spans="2:15" s="7" customFormat="1" ht="14.25" customHeight="1">
      <c r="B50" s="8"/>
      <c r="C50" s="709" t="s">
        <v>199</v>
      </c>
      <c r="D50" s="710"/>
      <c r="E50" s="710"/>
      <c r="F50" s="711"/>
      <c r="G50" s="92"/>
      <c r="H50" s="92"/>
      <c r="I50" s="24"/>
      <c r="J50" s="24"/>
      <c r="K50" s="8"/>
      <c r="L50" s="8"/>
      <c r="M50" s="239"/>
      <c r="N50" s="111" t="s">
        <v>28</v>
      </c>
      <c r="O50" s="239"/>
    </row>
    <row r="51" spans="2:15" ht="12.75" hidden="1">
      <c r="B51" s="1"/>
      <c r="C51" s="1"/>
      <c r="D51" s="1"/>
      <c r="E51" s="1"/>
      <c r="F51" s="1"/>
      <c r="G51" s="1"/>
      <c r="H51" s="17"/>
      <c r="I51" s="17"/>
      <c r="J51" s="1"/>
      <c r="K51" s="1"/>
      <c r="L51" s="1"/>
      <c r="M51" s="1"/>
      <c r="N51" s="1"/>
      <c r="O51" s="1"/>
    </row>
    <row r="52" spans="2:15" ht="12.75" hidden="1">
      <c r="B52" s="1"/>
      <c r="C52" s="1"/>
      <c r="D52" s="1"/>
      <c r="E52" s="1"/>
      <c r="F52" s="1"/>
      <c r="G52" s="1"/>
      <c r="H52" s="17"/>
      <c r="I52" s="17"/>
      <c r="J52" s="1"/>
      <c r="K52" s="1"/>
      <c r="L52" s="1"/>
      <c r="M52" s="1"/>
      <c r="N52" s="1"/>
      <c r="O52" s="1"/>
    </row>
    <row r="53" spans="2:15" ht="12.75" hidden="1">
      <c r="B53" s="1"/>
      <c r="C53" s="1"/>
      <c r="D53" s="1"/>
      <c r="E53" s="1"/>
      <c r="F53" s="1"/>
      <c r="G53" s="1"/>
      <c r="H53" s="17"/>
      <c r="I53" s="17"/>
      <c r="J53" s="1"/>
      <c r="K53" s="1"/>
      <c r="L53" s="1"/>
      <c r="M53" s="1"/>
      <c r="N53" s="1"/>
      <c r="O53" s="1"/>
    </row>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sheetData>
  <sheetProtection/>
  <mergeCells count="72">
    <mergeCell ref="C50:F50"/>
    <mergeCell ref="C46:F46"/>
    <mergeCell ref="G46:O46"/>
    <mergeCell ref="C47:G47"/>
    <mergeCell ref="H47:O47"/>
    <mergeCell ref="C48:O48"/>
    <mergeCell ref="C49:O49"/>
    <mergeCell ref="C42:F42"/>
    <mergeCell ref="G42:O42"/>
    <mergeCell ref="C43:O43"/>
    <mergeCell ref="C44:F44"/>
    <mergeCell ref="G44:O44"/>
    <mergeCell ref="C45:F45"/>
    <mergeCell ref="G45:O45"/>
    <mergeCell ref="C41:F41"/>
    <mergeCell ref="G41:O41"/>
    <mergeCell ref="C38:F38"/>
    <mergeCell ref="G38:O38"/>
    <mergeCell ref="C39:F39"/>
    <mergeCell ref="G39:O39"/>
    <mergeCell ref="C40:F40"/>
    <mergeCell ref="G40:O40"/>
    <mergeCell ref="C32:I32"/>
    <mergeCell ref="C33:O33"/>
    <mergeCell ref="C34:Q34"/>
    <mergeCell ref="C35:O35"/>
    <mergeCell ref="C36:O36"/>
    <mergeCell ref="C37:O37"/>
    <mergeCell ref="C31:D31"/>
    <mergeCell ref="E31:G31"/>
    <mergeCell ref="H31:I31"/>
    <mergeCell ref="J31:L31"/>
    <mergeCell ref="M31:N31"/>
    <mergeCell ref="O31:P31"/>
    <mergeCell ref="C29:I29"/>
    <mergeCell ref="J29:P29"/>
    <mergeCell ref="C30:D30"/>
    <mergeCell ref="E30:G30"/>
    <mergeCell ref="H30:I30"/>
    <mergeCell ref="J30:L30"/>
    <mergeCell ref="M30:N30"/>
    <mergeCell ref="O30:P30"/>
    <mergeCell ref="C21:P21"/>
    <mergeCell ref="C22:P22"/>
    <mergeCell ref="A23:N23"/>
    <mergeCell ref="C24:O24"/>
    <mergeCell ref="C26:O26"/>
    <mergeCell ref="C27:O27"/>
    <mergeCell ref="C15:F15"/>
    <mergeCell ref="G15:O15"/>
    <mergeCell ref="C17:O17"/>
    <mergeCell ref="C18:O18"/>
    <mergeCell ref="C19:O19"/>
    <mergeCell ref="C20:O20"/>
    <mergeCell ref="C12:F12"/>
    <mergeCell ref="G12:O12"/>
    <mergeCell ref="C13:F13"/>
    <mergeCell ref="G13:O13"/>
    <mergeCell ref="C14:F14"/>
    <mergeCell ref="G14:O14"/>
    <mergeCell ref="G5:O5"/>
    <mergeCell ref="G6:O6"/>
    <mergeCell ref="G7:O7"/>
    <mergeCell ref="G8:O8"/>
    <mergeCell ref="G9:O9"/>
    <mergeCell ref="G10:O10"/>
    <mergeCell ref="D1:O1"/>
    <mergeCell ref="C2:I2"/>
    <mergeCell ref="J2:O2"/>
    <mergeCell ref="C3:K3"/>
    <mergeCell ref="M3:O3"/>
    <mergeCell ref="G4:O4"/>
  </mergeCells>
  <hyperlinks>
    <hyperlink ref="N50" location="'F-M'!A1" display="Next"/>
    <hyperlink ref="G10" r:id="rId1" display="www.iteca.kz "/>
    <hyperlink ref="G9" r:id="rId2" display="anastasiya.s@iteca.kz"/>
    <hyperlink ref="C50:E50" location="Инструкция!A1" display="Вернуться на 1 стр."/>
    <hyperlink ref="C50:F50" location="Instruction!A1" display="Back to page 1"/>
  </hyperlinks>
  <printOptions/>
  <pageMargins left="0.16" right="0.11" top="0.17" bottom="0.49" header="0.16" footer="0.5"/>
  <pageSetup horizontalDpi="600" verticalDpi="600" orientation="portrait" paperSize="9" scale="81" r:id="rId3"/>
</worksheet>
</file>

<file path=xl/worksheets/sheet14.xml><?xml version="1.0" encoding="utf-8"?>
<worksheet xmlns="http://schemas.openxmlformats.org/spreadsheetml/2006/main" xmlns:r="http://schemas.openxmlformats.org/officeDocument/2006/relationships">
  <dimension ref="A1:R62"/>
  <sheetViews>
    <sheetView zoomScalePageLayoutView="0" workbookViewId="0" topLeftCell="C22">
      <selection activeCell="M37" sqref="M37:N37"/>
    </sheetView>
  </sheetViews>
  <sheetFormatPr defaultColWidth="0" defaultRowHeight="0" customHeight="1" zeroHeight="1"/>
  <cols>
    <col min="1" max="1" width="8.8515625" style="7" hidden="1" customWidth="1"/>
    <col min="2" max="2" width="18.00390625" style="146" hidden="1" customWidth="1"/>
    <col min="3" max="3" width="12.28125" style="146" customWidth="1"/>
    <col min="4" max="4" width="8.140625" style="146" customWidth="1"/>
    <col min="5" max="5" width="6.8515625" style="146" customWidth="1"/>
    <col min="6" max="6" width="5.57421875" style="146" customWidth="1"/>
    <col min="7" max="7" width="8.28125" style="146" customWidth="1"/>
    <col min="8" max="8" width="11.421875" style="147" customWidth="1"/>
    <col min="9" max="9" width="8.00390625" style="147" customWidth="1"/>
    <col min="10" max="10" width="7.421875" style="146" customWidth="1"/>
    <col min="11" max="11" width="3.00390625" style="146" customWidth="1"/>
    <col min="12" max="12" width="9.8515625" style="146" customWidth="1"/>
    <col min="13" max="13" width="8.421875" style="146" customWidth="1"/>
    <col min="14" max="14" width="10.28125" style="146" customWidth="1"/>
    <col min="15" max="15" width="10.57421875" style="146" customWidth="1"/>
    <col min="16" max="16384" width="0" style="1" hidden="1" customWidth="1"/>
  </cols>
  <sheetData>
    <row r="1" spans="2:15" s="7" customFormat="1" ht="0.75" customHeight="1">
      <c r="B1" s="94"/>
      <c r="C1" s="94"/>
      <c r="D1" s="570"/>
      <c r="E1" s="570"/>
      <c r="F1" s="570"/>
      <c r="G1" s="570"/>
      <c r="H1" s="570"/>
      <c r="I1" s="570"/>
      <c r="J1" s="570"/>
      <c r="K1" s="570"/>
      <c r="L1" s="570"/>
      <c r="M1" s="570"/>
      <c r="N1" s="570"/>
      <c r="O1" s="571"/>
    </row>
    <row r="2" spans="2:15" s="7" customFormat="1" ht="12.75" customHeight="1">
      <c r="B2" s="94"/>
      <c r="C2" s="700"/>
      <c r="D2" s="700"/>
      <c r="E2" s="700"/>
      <c r="F2" s="700"/>
      <c r="G2" s="700"/>
      <c r="H2" s="700"/>
      <c r="I2" s="700"/>
      <c r="J2" s="701" t="s">
        <v>378</v>
      </c>
      <c r="K2" s="701"/>
      <c r="L2" s="701"/>
      <c r="M2" s="701"/>
      <c r="N2" s="701"/>
      <c r="O2" s="701"/>
    </row>
    <row r="3" spans="1:15" s="2" customFormat="1" ht="9" customHeight="1">
      <c r="A3" s="73"/>
      <c r="B3" s="8"/>
      <c r="C3" s="572"/>
      <c r="D3" s="572"/>
      <c r="E3" s="572"/>
      <c r="F3" s="572"/>
      <c r="G3" s="572"/>
      <c r="H3" s="572"/>
      <c r="I3" s="572"/>
      <c r="J3" s="572"/>
      <c r="K3" s="572"/>
      <c r="L3" s="240"/>
      <c r="M3" s="573"/>
      <c r="N3" s="573"/>
      <c r="O3" s="573"/>
    </row>
    <row r="4" spans="2:15" ht="11.25" customHeight="1">
      <c r="B4" s="8"/>
      <c r="C4" s="255" t="s">
        <v>114</v>
      </c>
      <c r="D4" s="241"/>
      <c r="E4" s="241"/>
      <c r="F4" s="242"/>
      <c r="G4" s="502" t="s">
        <v>133</v>
      </c>
      <c r="H4" s="502"/>
      <c r="I4" s="502"/>
      <c r="J4" s="502"/>
      <c r="K4" s="502"/>
      <c r="L4" s="502"/>
      <c r="M4" s="502"/>
      <c r="N4" s="502"/>
      <c r="O4" s="503"/>
    </row>
    <row r="5" spans="2:15" ht="11.25" customHeight="1">
      <c r="B5" s="8"/>
      <c r="C5" s="256" t="s">
        <v>115</v>
      </c>
      <c r="D5" s="243"/>
      <c r="E5" s="243"/>
      <c r="F5" s="94"/>
      <c r="G5" s="504" t="s">
        <v>132</v>
      </c>
      <c r="H5" s="504"/>
      <c r="I5" s="504"/>
      <c r="J5" s="504"/>
      <c r="K5" s="504"/>
      <c r="L5" s="504"/>
      <c r="M5" s="504"/>
      <c r="N5" s="504"/>
      <c r="O5" s="505"/>
    </row>
    <row r="6" spans="2:15" ht="11.25" customHeight="1">
      <c r="B6" s="8"/>
      <c r="C6" s="256" t="s">
        <v>116</v>
      </c>
      <c r="D6" s="243"/>
      <c r="E6" s="243"/>
      <c r="F6" s="94"/>
      <c r="G6" s="506" t="s">
        <v>312</v>
      </c>
      <c r="H6" s="506"/>
      <c r="I6" s="506"/>
      <c r="J6" s="506"/>
      <c r="K6" s="506"/>
      <c r="L6" s="506"/>
      <c r="M6" s="506"/>
      <c r="N6" s="506"/>
      <c r="O6" s="507"/>
    </row>
    <row r="7" spans="2:15" ht="11.25" customHeight="1">
      <c r="B7" s="8"/>
      <c r="C7" s="256" t="s">
        <v>117</v>
      </c>
      <c r="D7" s="243"/>
      <c r="E7" s="243"/>
      <c r="F7" s="94"/>
      <c r="G7" s="506" t="s">
        <v>153</v>
      </c>
      <c r="H7" s="506"/>
      <c r="I7" s="506"/>
      <c r="J7" s="506"/>
      <c r="K7" s="506"/>
      <c r="L7" s="506"/>
      <c r="M7" s="506"/>
      <c r="N7" s="506"/>
      <c r="O7" s="507"/>
    </row>
    <row r="8" spans="2:15" ht="11.25" customHeight="1">
      <c r="B8" s="8"/>
      <c r="C8" s="256" t="s">
        <v>118</v>
      </c>
      <c r="D8" s="243"/>
      <c r="E8" s="243"/>
      <c r="F8" s="94"/>
      <c r="G8" s="504" t="s">
        <v>297</v>
      </c>
      <c r="H8" s="504"/>
      <c r="I8" s="504"/>
      <c r="J8" s="504"/>
      <c r="K8" s="504"/>
      <c r="L8" s="504"/>
      <c r="M8" s="504"/>
      <c r="N8" s="504"/>
      <c r="O8" s="505"/>
    </row>
    <row r="9" spans="2:15" ht="11.25" customHeight="1">
      <c r="B9" s="8"/>
      <c r="C9" s="256" t="s">
        <v>0</v>
      </c>
      <c r="D9" s="243"/>
      <c r="E9" s="243"/>
      <c r="F9" s="94"/>
      <c r="G9" s="393" t="s">
        <v>311</v>
      </c>
      <c r="H9" s="539"/>
      <c r="I9" s="539"/>
      <c r="J9" s="539"/>
      <c r="K9" s="539"/>
      <c r="L9" s="539"/>
      <c r="M9" s="539"/>
      <c r="N9" s="539"/>
      <c r="O9" s="540"/>
    </row>
    <row r="10" spans="2:15" ht="11.25" customHeight="1">
      <c r="B10" s="8"/>
      <c r="C10" s="257" t="s">
        <v>1</v>
      </c>
      <c r="D10" s="244"/>
      <c r="E10" s="244"/>
      <c r="F10" s="245"/>
      <c r="G10" s="508" t="s">
        <v>5</v>
      </c>
      <c r="H10" s="508"/>
      <c r="I10" s="508"/>
      <c r="J10" s="508"/>
      <c r="K10" s="508"/>
      <c r="L10" s="508"/>
      <c r="M10" s="508"/>
      <c r="N10" s="508"/>
      <c r="O10" s="509"/>
    </row>
    <row r="11" spans="2:15" ht="9" customHeight="1">
      <c r="B11" s="8"/>
      <c r="C11" s="148"/>
      <c r="D11" s="33"/>
      <c r="E11" s="33"/>
      <c r="F11" s="8"/>
      <c r="G11" s="238"/>
      <c r="H11" s="33"/>
      <c r="I11" s="33"/>
      <c r="J11" s="33"/>
      <c r="K11" s="8"/>
      <c r="L11" s="8"/>
      <c r="M11" s="8"/>
      <c r="N11" s="8"/>
      <c r="O11" s="8"/>
    </row>
    <row r="12" spans="2:15" ht="14.25" customHeight="1">
      <c r="B12" s="8"/>
      <c r="C12" s="575" t="s">
        <v>134</v>
      </c>
      <c r="D12" s="576"/>
      <c r="E12" s="576"/>
      <c r="F12" s="576"/>
      <c r="G12" s="578"/>
      <c r="H12" s="578"/>
      <c r="I12" s="578"/>
      <c r="J12" s="578"/>
      <c r="K12" s="578"/>
      <c r="L12" s="578"/>
      <c r="M12" s="578"/>
      <c r="N12" s="578"/>
      <c r="O12" s="579"/>
    </row>
    <row r="13" spans="2:15" ht="14.25" customHeight="1">
      <c r="B13" s="8"/>
      <c r="C13" s="575" t="s">
        <v>118</v>
      </c>
      <c r="D13" s="576"/>
      <c r="E13" s="576"/>
      <c r="F13" s="576"/>
      <c r="G13" s="580"/>
      <c r="H13" s="580"/>
      <c r="I13" s="580"/>
      <c r="J13" s="580"/>
      <c r="K13" s="580"/>
      <c r="L13" s="580"/>
      <c r="M13" s="580"/>
      <c r="N13" s="580"/>
      <c r="O13" s="581"/>
    </row>
    <row r="14" spans="2:15" ht="14.25" customHeight="1">
      <c r="B14" s="8"/>
      <c r="C14" s="575" t="s">
        <v>135</v>
      </c>
      <c r="D14" s="582"/>
      <c r="E14" s="582"/>
      <c r="F14" s="582"/>
      <c r="G14" s="583"/>
      <c r="H14" s="583"/>
      <c r="I14" s="583"/>
      <c r="J14" s="583"/>
      <c r="K14" s="583"/>
      <c r="L14" s="583"/>
      <c r="M14" s="583"/>
      <c r="N14" s="583"/>
      <c r="O14" s="584"/>
    </row>
    <row r="15" spans="2:15" ht="14.25" customHeight="1">
      <c r="B15" s="8"/>
      <c r="C15" s="575" t="s">
        <v>136</v>
      </c>
      <c r="D15" s="582"/>
      <c r="E15" s="582"/>
      <c r="F15" s="582"/>
      <c r="G15" s="583"/>
      <c r="H15" s="583"/>
      <c r="I15" s="583"/>
      <c r="J15" s="583"/>
      <c r="K15" s="583"/>
      <c r="L15" s="583"/>
      <c r="M15" s="583"/>
      <c r="N15" s="583"/>
      <c r="O15" s="584"/>
    </row>
    <row r="16" spans="2:15" ht="9" customHeight="1">
      <c r="B16" s="8"/>
      <c r="C16" s="34"/>
      <c r="D16" s="34"/>
      <c r="E16" s="34"/>
      <c r="F16" s="34"/>
      <c r="G16" s="13"/>
      <c r="H16" s="13"/>
      <c r="I16" s="13"/>
      <c r="J16" s="13"/>
      <c r="K16" s="13"/>
      <c r="L16" s="13"/>
      <c r="M16" s="13"/>
      <c r="N16" s="13"/>
      <c r="O16" s="13"/>
    </row>
    <row r="17" spans="1:15" ht="18" customHeight="1">
      <c r="A17" s="277"/>
      <c r="B17" s="148"/>
      <c r="C17" s="585" t="s">
        <v>201</v>
      </c>
      <c r="D17" s="585"/>
      <c r="E17" s="585"/>
      <c r="F17" s="585"/>
      <c r="G17" s="585"/>
      <c r="H17" s="585"/>
      <c r="I17" s="585"/>
      <c r="J17" s="585"/>
      <c r="K17" s="585"/>
      <c r="L17" s="585"/>
      <c r="M17" s="585"/>
      <c r="N17" s="585"/>
      <c r="O17" s="585"/>
    </row>
    <row r="18" spans="2:15" ht="25.5" customHeight="1">
      <c r="B18" s="8"/>
      <c r="C18" s="530" t="s">
        <v>417</v>
      </c>
      <c r="D18" s="530"/>
      <c r="E18" s="530"/>
      <c r="F18" s="530"/>
      <c r="G18" s="530"/>
      <c r="H18" s="530"/>
      <c r="I18" s="530"/>
      <c r="J18" s="530"/>
      <c r="K18" s="530"/>
      <c r="L18" s="530"/>
      <c r="M18" s="530"/>
      <c r="N18" s="530"/>
      <c r="O18" s="530"/>
    </row>
    <row r="19" spans="2:15" ht="0.75" customHeight="1" thickBot="1">
      <c r="B19" s="24"/>
      <c r="C19" s="586"/>
      <c r="D19" s="587"/>
      <c r="E19" s="587"/>
      <c r="F19" s="587"/>
      <c r="G19" s="587"/>
      <c r="H19" s="587"/>
      <c r="I19" s="587"/>
      <c r="J19" s="587"/>
      <c r="K19" s="587"/>
      <c r="L19" s="587"/>
      <c r="M19" s="587"/>
      <c r="N19" s="587"/>
      <c r="O19" s="588"/>
    </row>
    <row r="20" spans="2:15" ht="93.75" customHeight="1">
      <c r="B20" s="24"/>
      <c r="C20" s="589" t="s">
        <v>377</v>
      </c>
      <c r="D20" s="590"/>
      <c r="E20" s="590"/>
      <c r="F20" s="590"/>
      <c r="G20" s="590"/>
      <c r="H20" s="590"/>
      <c r="I20" s="590"/>
      <c r="J20" s="590"/>
      <c r="K20" s="590"/>
      <c r="L20" s="590"/>
      <c r="M20" s="590"/>
      <c r="N20" s="590"/>
      <c r="O20" s="591"/>
    </row>
    <row r="21" spans="2:16" ht="15.75" customHeight="1">
      <c r="B21" s="24"/>
      <c r="C21" s="779" t="s">
        <v>379</v>
      </c>
      <c r="D21" s="780"/>
      <c r="E21" s="780"/>
      <c r="F21" s="780"/>
      <c r="G21" s="780"/>
      <c r="H21" s="780"/>
      <c r="I21" s="780"/>
      <c r="J21" s="780"/>
      <c r="K21" s="780"/>
      <c r="L21" s="780"/>
      <c r="M21" s="780"/>
      <c r="N21" s="780"/>
      <c r="O21" s="780"/>
      <c r="P21" s="781"/>
    </row>
    <row r="22" spans="2:16" ht="12.75" customHeight="1">
      <c r="B22" s="24"/>
      <c r="C22" s="779" t="s">
        <v>380</v>
      </c>
      <c r="D22" s="780"/>
      <c r="E22" s="780"/>
      <c r="F22" s="780"/>
      <c r="G22" s="780"/>
      <c r="H22" s="780"/>
      <c r="I22" s="780"/>
      <c r="J22" s="780"/>
      <c r="K22" s="780"/>
      <c r="L22" s="780"/>
      <c r="M22" s="780"/>
      <c r="N22" s="780"/>
      <c r="O22" s="780"/>
      <c r="P22" s="781"/>
    </row>
    <row r="23" spans="1:16" ht="12.75" customHeight="1">
      <c r="A23" s="779" t="s">
        <v>251</v>
      </c>
      <c r="B23" s="780"/>
      <c r="C23" s="780"/>
      <c r="D23" s="780"/>
      <c r="E23" s="780"/>
      <c r="F23" s="780"/>
      <c r="G23" s="780"/>
      <c r="H23" s="780"/>
      <c r="I23" s="780"/>
      <c r="J23" s="780"/>
      <c r="K23" s="780"/>
      <c r="L23" s="780"/>
      <c r="M23" s="780"/>
      <c r="N23" s="780"/>
      <c r="O23" s="281"/>
      <c r="P23" s="281"/>
    </row>
    <row r="24" spans="1:15" s="2" customFormat="1" ht="18.75" customHeight="1">
      <c r="A24" s="73"/>
      <c r="B24" s="24"/>
      <c r="C24" s="801" t="s">
        <v>381</v>
      </c>
      <c r="D24" s="802"/>
      <c r="E24" s="802"/>
      <c r="F24" s="802"/>
      <c r="G24" s="802"/>
      <c r="H24" s="802"/>
      <c r="I24" s="802"/>
      <c r="J24" s="802"/>
      <c r="K24" s="802"/>
      <c r="L24" s="802"/>
      <c r="M24" s="802"/>
      <c r="N24" s="802"/>
      <c r="O24" s="802"/>
    </row>
    <row r="25" spans="1:15" s="19" customFormat="1" ht="15.75" customHeight="1">
      <c r="A25" s="91"/>
      <c r="B25" s="24"/>
      <c r="C25" s="20"/>
      <c r="D25" s="21"/>
      <c r="E25" s="21"/>
      <c r="F25" s="21"/>
      <c r="G25" s="21"/>
      <c r="H25" s="21"/>
      <c r="I25" s="25"/>
      <c r="J25" s="25"/>
      <c r="K25" s="21"/>
      <c r="L25" s="21"/>
      <c r="M25" s="21"/>
      <c r="N25" s="21"/>
      <c r="O25" s="21"/>
    </row>
    <row r="26" spans="2:15" ht="15.75" customHeight="1">
      <c r="B26" s="92"/>
      <c r="C26" s="600" t="s">
        <v>207</v>
      </c>
      <c r="D26" s="601"/>
      <c r="E26" s="601"/>
      <c r="F26" s="601"/>
      <c r="G26" s="601"/>
      <c r="H26" s="601"/>
      <c r="I26" s="601"/>
      <c r="J26" s="601"/>
      <c r="K26" s="601"/>
      <c r="L26" s="601"/>
      <c r="M26" s="601"/>
      <c r="N26" s="601"/>
      <c r="O26" s="602"/>
    </row>
    <row r="27" spans="2:15" ht="42.75" customHeight="1">
      <c r="B27" s="24"/>
      <c r="C27" s="603" t="s">
        <v>382</v>
      </c>
      <c r="D27" s="604"/>
      <c r="E27" s="604"/>
      <c r="F27" s="604"/>
      <c r="G27" s="604"/>
      <c r="H27" s="604"/>
      <c r="I27" s="604"/>
      <c r="J27" s="604"/>
      <c r="K27" s="604"/>
      <c r="L27" s="604"/>
      <c r="M27" s="604"/>
      <c r="N27" s="604"/>
      <c r="O27" s="605"/>
    </row>
    <row r="28" spans="2:15" ht="24" customHeight="1" thickBot="1">
      <c r="B28" s="92"/>
      <c r="C28" s="246"/>
      <c r="D28" s="246"/>
      <c r="E28" s="246"/>
      <c r="F28" s="246"/>
      <c r="G28" s="246"/>
      <c r="H28" s="246"/>
      <c r="I28" s="148"/>
      <c r="J28" s="148"/>
      <c r="K28" s="208"/>
      <c r="L28" s="208"/>
      <c r="M28" s="208"/>
      <c r="N28" s="208"/>
      <c r="O28" s="208"/>
    </row>
    <row r="29" spans="2:17" ht="40.5" customHeight="1" thickBot="1">
      <c r="B29" s="33"/>
      <c r="C29" s="606" t="s">
        <v>234</v>
      </c>
      <c r="D29" s="606"/>
      <c r="E29" s="606"/>
      <c r="F29" s="606"/>
      <c r="G29" s="606"/>
      <c r="H29" s="606"/>
      <c r="I29" s="606"/>
      <c r="J29" s="606" t="s">
        <v>235</v>
      </c>
      <c r="K29" s="606"/>
      <c r="L29" s="606"/>
      <c r="M29" s="606"/>
      <c r="N29" s="606"/>
      <c r="O29" s="606"/>
      <c r="P29" s="275"/>
      <c r="Q29" s="259"/>
    </row>
    <row r="30" spans="2:16" ht="20.25" customHeight="1">
      <c r="B30" s="13"/>
      <c r="C30" s="592" t="s">
        <v>159</v>
      </c>
      <c r="D30" s="702"/>
      <c r="E30" s="619" t="s">
        <v>160</v>
      </c>
      <c r="F30" s="703"/>
      <c r="G30" s="704"/>
      <c r="H30" s="619"/>
      <c r="I30" s="704"/>
      <c r="J30" s="592" t="s">
        <v>159</v>
      </c>
      <c r="K30" s="593"/>
      <c r="L30" s="593"/>
      <c r="M30" s="592" t="s">
        <v>160</v>
      </c>
      <c r="N30" s="593"/>
      <c r="O30" s="290"/>
      <c r="P30" s="283"/>
    </row>
    <row r="31" spans="1:15" s="2" customFormat="1" ht="15" customHeight="1" thickBot="1">
      <c r="A31" s="73"/>
      <c r="B31" s="33"/>
      <c r="C31" s="679">
        <v>84</v>
      </c>
      <c r="D31" s="680"/>
      <c r="E31" s="681">
        <v>100</v>
      </c>
      <c r="F31" s="682"/>
      <c r="G31" s="680"/>
      <c r="H31" s="681" t="s">
        <v>389</v>
      </c>
      <c r="I31" s="680"/>
      <c r="J31" s="727">
        <v>63</v>
      </c>
      <c r="K31" s="614"/>
      <c r="L31" s="674"/>
      <c r="M31" s="727">
        <v>77</v>
      </c>
      <c r="N31" s="674"/>
      <c r="O31" s="269" t="s">
        <v>389</v>
      </c>
    </row>
    <row r="32" spans="1:15" s="2" customFormat="1" ht="15" customHeight="1">
      <c r="A32" s="73"/>
      <c r="B32" s="33"/>
      <c r="C32" s="592" t="s">
        <v>159</v>
      </c>
      <c r="D32" s="702"/>
      <c r="E32" s="619" t="s">
        <v>160</v>
      </c>
      <c r="F32" s="703"/>
      <c r="G32" s="704"/>
      <c r="H32" s="619"/>
      <c r="I32" s="704"/>
      <c r="J32" s="592" t="s">
        <v>159</v>
      </c>
      <c r="K32" s="593"/>
      <c r="L32" s="593"/>
      <c r="M32" s="592" t="s">
        <v>160</v>
      </c>
      <c r="N32" s="593"/>
      <c r="O32" s="290"/>
    </row>
    <row r="33" spans="1:15" s="2" customFormat="1" ht="15" customHeight="1" thickBot="1">
      <c r="A33" s="73"/>
      <c r="B33" s="33"/>
      <c r="C33" s="679">
        <v>94</v>
      </c>
      <c r="D33" s="680"/>
      <c r="E33" s="681">
        <v>127</v>
      </c>
      <c r="F33" s="682"/>
      <c r="G33" s="680"/>
      <c r="H33" s="681" t="s">
        <v>390</v>
      </c>
      <c r="I33" s="680"/>
      <c r="J33" s="806">
        <v>72</v>
      </c>
      <c r="K33" s="807"/>
      <c r="L33" s="808"/>
      <c r="M33" s="727">
        <v>92</v>
      </c>
      <c r="N33" s="674"/>
      <c r="O33" s="269" t="s">
        <v>390</v>
      </c>
    </row>
    <row r="34" spans="1:15" s="2" customFormat="1" ht="15" customHeight="1">
      <c r="A34" s="73"/>
      <c r="B34" s="33"/>
      <c r="C34" s="592" t="s">
        <v>159</v>
      </c>
      <c r="D34" s="702"/>
      <c r="E34" s="619" t="s">
        <v>160</v>
      </c>
      <c r="F34" s="703"/>
      <c r="G34" s="704"/>
      <c r="H34" s="619"/>
      <c r="I34" s="704"/>
      <c r="J34" s="592" t="s">
        <v>159</v>
      </c>
      <c r="K34" s="593"/>
      <c r="L34" s="593"/>
      <c r="M34" s="592" t="s">
        <v>160</v>
      </c>
      <c r="N34" s="593"/>
      <c r="O34" s="290"/>
    </row>
    <row r="35" spans="1:15" s="2" customFormat="1" ht="15" customHeight="1" thickBot="1">
      <c r="A35" s="73"/>
      <c r="B35" s="33"/>
      <c r="C35" s="679">
        <v>144</v>
      </c>
      <c r="D35" s="680"/>
      <c r="E35" s="681">
        <v>161</v>
      </c>
      <c r="F35" s="682"/>
      <c r="G35" s="680"/>
      <c r="H35" s="681" t="s">
        <v>391</v>
      </c>
      <c r="I35" s="680"/>
      <c r="J35" s="727">
        <v>102</v>
      </c>
      <c r="K35" s="614"/>
      <c r="L35" s="674"/>
      <c r="M35" s="727">
        <v>117</v>
      </c>
      <c r="N35" s="674"/>
      <c r="O35" s="269" t="s">
        <v>391</v>
      </c>
    </row>
    <row r="36" spans="1:15" s="2" customFormat="1" ht="15" customHeight="1">
      <c r="A36" s="73"/>
      <c r="B36" s="33"/>
      <c r="C36" s="592" t="s">
        <v>159</v>
      </c>
      <c r="D36" s="702"/>
      <c r="E36" s="619" t="s">
        <v>160</v>
      </c>
      <c r="F36" s="703"/>
      <c r="G36" s="704"/>
      <c r="H36" s="619"/>
      <c r="I36" s="704"/>
      <c r="J36" s="592" t="s">
        <v>159</v>
      </c>
      <c r="K36" s="593"/>
      <c r="L36" s="593"/>
      <c r="M36" s="592" t="s">
        <v>160</v>
      </c>
      <c r="N36" s="593"/>
      <c r="O36" s="290"/>
    </row>
    <row r="37" spans="1:15" s="2" customFormat="1" ht="15" customHeight="1" thickBot="1">
      <c r="A37" s="73"/>
      <c r="B37" s="33"/>
      <c r="C37" s="679">
        <v>153</v>
      </c>
      <c r="D37" s="680"/>
      <c r="E37" s="681">
        <v>169</v>
      </c>
      <c r="F37" s="682"/>
      <c r="G37" s="680"/>
      <c r="H37" s="681" t="s">
        <v>392</v>
      </c>
      <c r="I37" s="680"/>
      <c r="J37" s="727">
        <v>117</v>
      </c>
      <c r="K37" s="614"/>
      <c r="L37" s="674"/>
      <c r="M37" s="727">
        <v>131</v>
      </c>
      <c r="N37" s="674"/>
      <c r="O37" s="269" t="s">
        <v>392</v>
      </c>
    </row>
    <row r="38" spans="2:15" ht="11.25" customHeight="1" thickBot="1">
      <c r="B38" s="33"/>
      <c r="C38" s="610"/>
      <c r="D38" s="610"/>
      <c r="E38" s="610"/>
      <c r="F38" s="610"/>
      <c r="G38" s="610"/>
      <c r="H38" s="610"/>
      <c r="I38" s="610"/>
      <c r="J38" s="13"/>
      <c r="K38" s="247"/>
      <c r="L38" s="247"/>
      <c r="M38" s="247"/>
      <c r="N38" s="247"/>
      <c r="O38" s="247"/>
    </row>
    <row r="39" spans="2:18" ht="38.25" customHeight="1">
      <c r="B39" s="33"/>
      <c r="C39" s="13"/>
      <c r="D39" s="809" t="s">
        <v>394</v>
      </c>
      <c r="E39" s="810"/>
      <c r="F39" s="810"/>
      <c r="G39" s="810"/>
      <c r="H39" s="810"/>
      <c r="I39" s="810"/>
      <c r="J39" s="810"/>
      <c r="K39" s="810"/>
      <c r="L39" s="810"/>
      <c r="M39" s="810"/>
      <c r="N39" s="811"/>
      <c r="O39" s="13"/>
      <c r="P39" s="291"/>
      <c r="Q39" s="291"/>
      <c r="R39" s="292"/>
    </row>
    <row r="40" spans="2:15" ht="11.25" customHeight="1">
      <c r="B40" s="33"/>
      <c r="C40" s="13"/>
      <c r="D40" s="13"/>
      <c r="E40" s="13"/>
      <c r="F40" s="13"/>
      <c r="G40" s="13"/>
      <c r="H40" s="13"/>
      <c r="I40" s="13"/>
      <c r="J40" s="13"/>
      <c r="K40" s="247"/>
      <c r="L40" s="247"/>
      <c r="M40" s="247"/>
      <c r="N40" s="247"/>
      <c r="O40" s="247"/>
    </row>
    <row r="41" spans="2:15" ht="39" customHeight="1" thickBot="1">
      <c r="B41" s="8"/>
      <c r="C41" s="620" t="s">
        <v>393</v>
      </c>
      <c r="D41" s="621"/>
      <c r="E41" s="621"/>
      <c r="F41" s="621"/>
      <c r="G41" s="621"/>
      <c r="H41" s="621"/>
      <c r="I41" s="621"/>
      <c r="J41" s="621"/>
      <c r="K41" s="621"/>
      <c r="L41" s="621"/>
      <c r="M41" s="621"/>
      <c r="N41" s="621"/>
      <c r="O41" s="622"/>
    </row>
    <row r="42" spans="2:17" ht="12.75" customHeight="1" thickBot="1">
      <c r="B42" s="8"/>
      <c r="C42" s="719" t="s">
        <v>209</v>
      </c>
      <c r="D42" s="720"/>
      <c r="E42" s="720"/>
      <c r="F42" s="720"/>
      <c r="G42" s="720"/>
      <c r="H42" s="720"/>
      <c r="I42" s="720"/>
      <c r="J42" s="720"/>
      <c r="K42" s="720"/>
      <c r="L42" s="720"/>
      <c r="M42" s="720"/>
      <c r="N42" s="720"/>
      <c r="O42" s="720"/>
      <c r="P42" s="720"/>
      <c r="Q42" s="721"/>
    </row>
    <row r="43" spans="2:15" ht="22.5" customHeight="1">
      <c r="B43" s="8"/>
      <c r="C43" s="626" t="s">
        <v>218</v>
      </c>
      <c r="D43" s="574"/>
      <c r="E43" s="574"/>
      <c r="F43" s="574"/>
      <c r="G43" s="574"/>
      <c r="H43" s="574"/>
      <c r="I43" s="574"/>
      <c r="J43" s="574"/>
      <c r="K43" s="574"/>
      <c r="L43" s="574"/>
      <c r="M43" s="574"/>
      <c r="N43" s="574"/>
      <c r="O43" s="627"/>
    </row>
    <row r="44" spans="1:15" s="2" customFormat="1" ht="42" customHeight="1">
      <c r="A44" s="73"/>
      <c r="B44" s="8"/>
      <c r="C44" s="628" t="s">
        <v>244</v>
      </c>
      <c r="D44" s="629"/>
      <c r="E44" s="629"/>
      <c r="F44" s="629"/>
      <c r="G44" s="629"/>
      <c r="H44" s="629"/>
      <c r="I44" s="629"/>
      <c r="J44" s="629"/>
      <c r="K44" s="629"/>
      <c r="L44" s="629"/>
      <c r="M44" s="629"/>
      <c r="N44" s="629"/>
      <c r="O44" s="630"/>
    </row>
    <row r="45" spans="2:15" ht="21" customHeight="1">
      <c r="B45" s="24"/>
      <c r="C45" s="631" t="s">
        <v>383</v>
      </c>
      <c r="D45" s="632"/>
      <c r="E45" s="632"/>
      <c r="F45" s="632"/>
      <c r="G45" s="632"/>
      <c r="H45" s="632"/>
      <c r="I45" s="632"/>
      <c r="J45" s="632"/>
      <c r="K45" s="632"/>
      <c r="L45" s="632"/>
      <c r="M45" s="632"/>
      <c r="N45" s="632"/>
      <c r="O45" s="633"/>
    </row>
    <row r="46" spans="2:15" ht="13.5" customHeight="1">
      <c r="B46" s="24"/>
      <c r="C46" s="634" t="s">
        <v>211</v>
      </c>
      <c r="D46" s="635"/>
      <c r="E46" s="635"/>
      <c r="F46" s="636"/>
      <c r="G46" s="607"/>
      <c r="H46" s="608"/>
      <c r="I46" s="608"/>
      <c r="J46" s="608"/>
      <c r="K46" s="608"/>
      <c r="L46" s="608"/>
      <c r="M46" s="608"/>
      <c r="N46" s="608"/>
      <c r="O46" s="609"/>
    </row>
    <row r="47" spans="2:15" ht="27.75" customHeight="1">
      <c r="B47" s="13"/>
      <c r="C47" s="651" t="s">
        <v>220</v>
      </c>
      <c r="D47" s="652"/>
      <c r="E47" s="652"/>
      <c r="F47" s="653"/>
      <c r="G47" s="637"/>
      <c r="H47" s="583"/>
      <c r="I47" s="583"/>
      <c r="J47" s="583"/>
      <c r="K47" s="583"/>
      <c r="L47" s="583"/>
      <c r="M47" s="583"/>
      <c r="N47" s="583"/>
      <c r="O47" s="584"/>
    </row>
    <row r="48" spans="2:15" ht="34.5" customHeight="1">
      <c r="B48" s="13"/>
      <c r="C48" s="615" t="s">
        <v>219</v>
      </c>
      <c r="D48" s="616"/>
      <c r="E48" s="616"/>
      <c r="F48" s="617"/>
      <c r="G48" s="637"/>
      <c r="H48" s="583"/>
      <c r="I48" s="583"/>
      <c r="J48" s="583"/>
      <c r="K48" s="583"/>
      <c r="L48" s="583"/>
      <c r="M48" s="583"/>
      <c r="N48" s="583"/>
      <c r="O48" s="584"/>
    </row>
    <row r="49" spans="2:15" ht="13.5" customHeight="1">
      <c r="B49" s="13"/>
      <c r="C49" s="615" t="s">
        <v>212</v>
      </c>
      <c r="D49" s="616"/>
      <c r="E49" s="616"/>
      <c r="F49" s="617"/>
      <c r="G49" s="593" t="s">
        <v>159</v>
      </c>
      <c r="H49" s="593"/>
      <c r="I49" s="593"/>
      <c r="J49" s="618"/>
      <c r="K49" s="593" t="s">
        <v>160</v>
      </c>
      <c r="L49" s="593"/>
      <c r="M49" s="618"/>
      <c r="N49" s="619" t="s">
        <v>225</v>
      </c>
      <c r="O49" s="618"/>
    </row>
    <row r="50" spans="2:15" ht="15.75" customHeight="1">
      <c r="B50" s="13"/>
      <c r="C50" s="638"/>
      <c r="D50" s="639"/>
      <c r="E50" s="639"/>
      <c r="F50" s="640"/>
      <c r="G50" s="583"/>
      <c r="H50" s="583"/>
      <c r="I50" s="583"/>
      <c r="J50" s="584"/>
      <c r="K50" s="641"/>
      <c r="L50" s="642"/>
      <c r="M50" s="642"/>
      <c r="N50" s="643"/>
      <c r="O50" s="644"/>
    </row>
    <row r="51" spans="2:15" ht="14.25" customHeight="1">
      <c r="B51" s="13"/>
      <c r="C51" s="645" t="s">
        <v>213</v>
      </c>
      <c r="D51" s="646"/>
      <c r="E51" s="646"/>
      <c r="F51" s="647"/>
      <c r="G51" s="637"/>
      <c r="H51" s="583"/>
      <c r="I51" s="583"/>
      <c r="J51" s="583"/>
      <c r="K51" s="583"/>
      <c r="L51" s="583"/>
      <c r="M51" s="583"/>
      <c r="N51" s="583"/>
      <c r="O51" s="584"/>
    </row>
    <row r="52" spans="2:15" ht="23.25" customHeight="1">
      <c r="B52" s="24"/>
      <c r="C52" s="648" t="s">
        <v>384</v>
      </c>
      <c r="D52" s="649"/>
      <c r="E52" s="649"/>
      <c r="F52" s="649"/>
      <c r="G52" s="649"/>
      <c r="H52" s="649"/>
      <c r="I52" s="649"/>
      <c r="J52" s="649"/>
      <c r="K52" s="649"/>
      <c r="L52" s="649"/>
      <c r="M52" s="649"/>
      <c r="N52" s="649"/>
      <c r="O52" s="650"/>
    </row>
    <row r="53" spans="2:15" ht="27.75" customHeight="1">
      <c r="B53" s="13"/>
      <c r="C53" s="634" t="s">
        <v>220</v>
      </c>
      <c r="D53" s="635"/>
      <c r="E53" s="635"/>
      <c r="F53" s="636"/>
      <c r="G53" s="637"/>
      <c r="H53" s="583"/>
      <c r="I53" s="583"/>
      <c r="J53" s="583"/>
      <c r="K53" s="583"/>
      <c r="L53" s="583"/>
      <c r="M53" s="583"/>
      <c r="N53" s="583"/>
      <c r="O53" s="584"/>
    </row>
    <row r="54" spans="2:15" ht="21" customHeight="1">
      <c r="B54" s="13"/>
      <c r="C54" s="664" t="s">
        <v>214</v>
      </c>
      <c r="D54" s="665"/>
      <c r="E54" s="665"/>
      <c r="F54" s="666"/>
      <c r="G54" s="637"/>
      <c r="H54" s="583"/>
      <c r="I54" s="583"/>
      <c r="J54" s="583"/>
      <c r="K54" s="583"/>
      <c r="L54" s="583"/>
      <c r="M54" s="583"/>
      <c r="N54" s="583"/>
      <c r="O54" s="584"/>
    </row>
    <row r="55" spans="2:15" ht="23.25" customHeight="1">
      <c r="B55" s="13"/>
      <c r="C55" s="664" t="s">
        <v>215</v>
      </c>
      <c r="D55" s="665"/>
      <c r="E55" s="665"/>
      <c r="F55" s="666"/>
      <c r="G55" s="637"/>
      <c r="H55" s="583"/>
      <c r="I55" s="583"/>
      <c r="J55" s="583"/>
      <c r="K55" s="583"/>
      <c r="L55" s="583"/>
      <c r="M55" s="583"/>
      <c r="N55" s="583"/>
      <c r="O55" s="584"/>
    </row>
    <row r="56" spans="2:15" ht="27" customHeight="1">
      <c r="B56" s="13"/>
      <c r="C56" s="656" t="s">
        <v>197</v>
      </c>
      <c r="D56" s="657"/>
      <c r="E56" s="657"/>
      <c r="F56" s="657"/>
      <c r="G56" s="657"/>
      <c r="H56" s="658" t="s">
        <v>30</v>
      </c>
      <c r="I56" s="658"/>
      <c r="J56" s="658"/>
      <c r="K56" s="658"/>
      <c r="L56" s="658"/>
      <c r="M56" s="658"/>
      <c r="N56" s="658"/>
      <c r="O56" s="659"/>
    </row>
    <row r="57" spans="2:15" ht="16.5" customHeight="1">
      <c r="B57" s="24"/>
      <c r="C57" s="530"/>
      <c r="D57" s="660"/>
      <c r="E57" s="660"/>
      <c r="F57" s="660"/>
      <c r="G57" s="660"/>
      <c r="H57" s="660"/>
      <c r="I57" s="660"/>
      <c r="J57" s="660"/>
      <c r="K57" s="660"/>
      <c r="L57" s="660"/>
      <c r="M57" s="660"/>
      <c r="N57" s="660"/>
      <c r="O57" s="660"/>
    </row>
    <row r="58" spans="2:15" ht="12" customHeight="1">
      <c r="B58" s="8"/>
      <c r="C58" s="661" t="s">
        <v>210</v>
      </c>
      <c r="D58" s="662"/>
      <c r="E58" s="662"/>
      <c r="F58" s="662"/>
      <c r="G58" s="662"/>
      <c r="H58" s="662"/>
      <c r="I58" s="662"/>
      <c r="J58" s="662"/>
      <c r="K58" s="662"/>
      <c r="L58" s="662"/>
      <c r="M58" s="662"/>
      <c r="N58" s="662"/>
      <c r="O58" s="663"/>
    </row>
    <row r="59" spans="2:15" s="7" customFormat="1" ht="14.25" customHeight="1">
      <c r="B59" s="8"/>
      <c r="C59" s="709" t="s">
        <v>199</v>
      </c>
      <c r="D59" s="710"/>
      <c r="E59" s="710"/>
      <c r="F59" s="711"/>
      <c r="G59" s="92"/>
      <c r="H59" s="92"/>
      <c r="I59" s="24"/>
      <c r="J59" s="24"/>
      <c r="K59" s="8"/>
      <c r="L59" s="8"/>
      <c r="M59" s="239"/>
      <c r="N59" s="111" t="s">
        <v>28</v>
      </c>
      <c r="O59" s="239"/>
    </row>
    <row r="60" spans="2:15" ht="12.75" hidden="1">
      <c r="B60" s="1"/>
      <c r="C60" s="1"/>
      <c r="D60" s="1"/>
      <c r="E60" s="1"/>
      <c r="F60" s="1"/>
      <c r="G60" s="1"/>
      <c r="H60" s="17"/>
      <c r="I60" s="17"/>
      <c r="J60" s="1"/>
      <c r="K60" s="1"/>
      <c r="L60" s="1"/>
      <c r="M60" s="1"/>
      <c r="N60" s="1"/>
      <c r="O60" s="1"/>
    </row>
    <row r="61" spans="2:15" ht="12.75" hidden="1">
      <c r="B61" s="1"/>
      <c r="C61" s="1"/>
      <c r="D61" s="1"/>
      <c r="E61" s="1"/>
      <c r="F61" s="1"/>
      <c r="G61" s="1"/>
      <c r="H61" s="17"/>
      <c r="I61" s="17"/>
      <c r="J61" s="1"/>
      <c r="K61" s="1"/>
      <c r="L61" s="1"/>
      <c r="M61" s="1"/>
      <c r="N61" s="1"/>
      <c r="O61" s="1"/>
    </row>
    <row r="62" spans="2:15" ht="12.75" hidden="1">
      <c r="B62" s="1"/>
      <c r="C62" s="1"/>
      <c r="D62" s="1"/>
      <c r="E62" s="1"/>
      <c r="F62" s="1"/>
      <c r="G62" s="1"/>
      <c r="H62" s="17"/>
      <c r="I62" s="17"/>
      <c r="J62" s="1"/>
      <c r="K62" s="1"/>
      <c r="L62" s="1"/>
      <c r="M62" s="1"/>
      <c r="N62" s="1"/>
      <c r="O62" s="1"/>
    </row>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sheetData>
  <sheetProtection/>
  <mergeCells count="107">
    <mergeCell ref="D1:O1"/>
    <mergeCell ref="C2:I2"/>
    <mergeCell ref="J2:O2"/>
    <mergeCell ref="C3:K3"/>
    <mergeCell ref="M3:O3"/>
    <mergeCell ref="G4:O4"/>
    <mergeCell ref="G5:O5"/>
    <mergeCell ref="G6:O6"/>
    <mergeCell ref="G7:O7"/>
    <mergeCell ref="G8:O8"/>
    <mergeCell ref="G9:O9"/>
    <mergeCell ref="G10:O10"/>
    <mergeCell ref="C12:F12"/>
    <mergeCell ref="G12:O12"/>
    <mergeCell ref="C13:F13"/>
    <mergeCell ref="G13:O13"/>
    <mergeCell ref="C14:F14"/>
    <mergeCell ref="G14:O14"/>
    <mergeCell ref="M30:N30"/>
    <mergeCell ref="C15:F15"/>
    <mergeCell ref="G15:O15"/>
    <mergeCell ref="C17:O17"/>
    <mergeCell ref="C18:O18"/>
    <mergeCell ref="C19:O19"/>
    <mergeCell ref="C20:O20"/>
    <mergeCell ref="C21:P21"/>
    <mergeCell ref="C22:P22"/>
    <mergeCell ref="A23:N23"/>
    <mergeCell ref="C24:O24"/>
    <mergeCell ref="C26:O26"/>
    <mergeCell ref="C27:O27"/>
    <mergeCell ref="C31:D31"/>
    <mergeCell ref="E31:G31"/>
    <mergeCell ref="H31:I31"/>
    <mergeCell ref="J31:L31"/>
    <mergeCell ref="M31:N31"/>
    <mergeCell ref="C29:I29"/>
    <mergeCell ref="C30:D30"/>
    <mergeCell ref="E30:G30"/>
    <mergeCell ref="H30:I30"/>
    <mergeCell ref="J30:L30"/>
    <mergeCell ref="C38:I38"/>
    <mergeCell ref="C41:O41"/>
    <mergeCell ref="C42:Q42"/>
    <mergeCell ref="C32:D32"/>
    <mergeCell ref="E32:G32"/>
    <mergeCell ref="H32:I32"/>
    <mergeCell ref="J32:L32"/>
    <mergeCell ref="C43:O43"/>
    <mergeCell ref="C44:O44"/>
    <mergeCell ref="C45:O45"/>
    <mergeCell ref="D39:N39"/>
    <mergeCell ref="G50:J50"/>
    <mergeCell ref="K50:M50"/>
    <mergeCell ref="N50:O50"/>
    <mergeCell ref="C46:F46"/>
    <mergeCell ref="G46:O46"/>
    <mergeCell ref="C47:F47"/>
    <mergeCell ref="G47:O47"/>
    <mergeCell ref="C48:F48"/>
    <mergeCell ref="G48:O48"/>
    <mergeCell ref="C52:O52"/>
    <mergeCell ref="C53:F53"/>
    <mergeCell ref="G53:O53"/>
    <mergeCell ref="C54:F54"/>
    <mergeCell ref="G54:O54"/>
    <mergeCell ref="C49:F49"/>
    <mergeCell ref="G49:J49"/>
    <mergeCell ref="K49:M49"/>
    <mergeCell ref="N49:O49"/>
    <mergeCell ref="C50:F50"/>
    <mergeCell ref="C59:F59"/>
    <mergeCell ref="J29:O29"/>
    <mergeCell ref="C55:F55"/>
    <mergeCell ref="G55:O55"/>
    <mergeCell ref="C56:G56"/>
    <mergeCell ref="H56:O56"/>
    <mergeCell ref="C57:O57"/>
    <mergeCell ref="C58:O58"/>
    <mergeCell ref="C51:F51"/>
    <mergeCell ref="G51:O51"/>
    <mergeCell ref="M32:N32"/>
    <mergeCell ref="C33:D33"/>
    <mergeCell ref="E33:G33"/>
    <mergeCell ref="H33:I33"/>
    <mergeCell ref="J33:L33"/>
    <mergeCell ref="M33:N33"/>
    <mergeCell ref="C34:D34"/>
    <mergeCell ref="E34:G34"/>
    <mergeCell ref="H34:I34"/>
    <mergeCell ref="J34:L34"/>
    <mergeCell ref="M34:N34"/>
    <mergeCell ref="C35:D35"/>
    <mergeCell ref="E35:G35"/>
    <mergeCell ref="H35:I35"/>
    <mergeCell ref="J35:L35"/>
    <mergeCell ref="M35:N35"/>
    <mergeCell ref="C36:D36"/>
    <mergeCell ref="E36:G36"/>
    <mergeCell ref="H36:I36"/>
    <mergeCell ref="J36:L36"/>
    <mergeCell ref="M36:N36"/>
    <mergeCell ref="C37:D37"/>
    <mergeCell ref="E37:G37"/>
    <mergeCell ref="H37:I37"/>
    <mergeCell ref="J37:L37"/>
    <mergeCell ref="M37:N37"/>
  </mergeCells>
  <hyperlinks>
    <hyperlink ref="N59" location="'F-K'!A1" display="Next"/>
    <hyperlink ref="G10" r:id="rId1" display="www.iteca.kz "/>
    <hyperlink ref="G9" r:id="rId2" display="anastasiya.s@iteca.kz"/>
    <hyperlink ref="C59:E59" location="Инструкция!A1" display="Вернуться на 1 стр."/>
    <hyperlink ref="C59:F59" location="Instruction!A1" display="Back to page 1"/>
  </hyperlinks>
  <printOptions/>
  <pageMargins left="0.16" right="0.11" top="0.17" bottom="0.49" header="0.16" footer="0.5"/>
  <pageSetup horizontalDpi="600" verticalDpi="600" orientation="portrait" paperSize="9" scale="81" r:id="rId3"/>
</worksheet>
</file>

<file path=xl/worksheets/sheet15.xml><?xml version="1.0" encoding="utf-8"?>
<worksheet xmlns="http://schemas.openxmlformats.org/spreadsheetml/2006/main" xmlns:r="http://schemas.openxmlformats.org/officeDocument/2006/relationships">
  <dimension ref="A1:Q54"/>
  <sheetViews>
    <sheetView zoomScalePageLayoutView="0" workbookViewId="0" topLeftCell="C17">
      <selection activeCell="D30" sqref="D30:E30"/>
    </sheetView>
  </sheetViews>
  <sheetFormatPr defaultColWidth="0" defaultRowHeight="0" customHeight="1" zeroHeight="1"/>
  <cols>
    <col min="1" max="1" width="8.8515625" style="7" hidden="1" customWidth="1"/>
    <col min="2" max="2" width="18.00390625" style="146" hidden="1" customWidth="1"/>
    <col min="3" max="3" width="12.28125" style="146" customWidth="1"/>
    <col min="4" max="4" width="8.140625" style="146" customWidth="1"/>
    <col min="5" max="5" width="6.8515625" style="146" customWidth="1"/>
    <col min="6" max="6" width="5.57421875" style="146" customWidth="1"/>
    <col min="7" max="7" width="8.28125" style="146" customWidth="1"/>
    <col min="8" max="8" width="11.421875" style="147" customWidth="1"/>
    <col min="9" max="9" width="6.00390625" style="147" customWidth="1"/>
    <col min="10" max="10" width="16.00390625" style="146" customWidth="1"/>
    <col min="11" max="11" width="9.140625" style="146" customWidth="1"/>
    <col min="12" max="12" width="5.8515625" style="146" customWidth="1"/>
    <col min="13" max="13" width="8.421875" style="146" customWidth="1"/>
    <col min="14" max="14" width="6.00390625" style="146" customWidth="1"/>
    <col min="15" max="15" width="14.57421875" style="146" customWidth="1"/>
    <col min="16" max="16384" width="0" style="1" hidden="1" customWidth="1"/>
  </cols>
  <sheetData>
    <row r="1" spans="2:15" s="7" customFormat="1" ht="0.75" customHeight="1">
      <c r="B1" s="94"/>
      <c r="C1" s="94"/>
      <c r="D1" s="570"/>
      <c r="E1" s="570"/>
      <c r="F1" s="570"/>
      <c r="G1" s="570"/>
      <c r="H1" s="570"/>
      <c r="I1" s="570"/>
      <c r="J1" s="570"/>
      <c r="K1" s="570"/>
      <c r="L1" s="570"/>
      <c r="M1" s="570"/>
      <c r="N1" s="570"/>
      <c r="O1" s="571"/>
    </row>
    <row r="2" spans="2:15" s="7" customFormat="1" ht="12.75" customHeight="1">
      <c r="B2" s="94"/>
      <c r="C2" s="700"/>
      <c r="D2" s="700"/>
      <c r="E2" s="700"/>
      <c r="F2" s="700"/>
      <c r="G2" s="700"/>
      <c r="H2" s="700"/>
      <c r="I2" s="700"/>
      <c r="J2" s="701" t="s">
        <v>366</v>
      </c>
      <c r="K2" s="701"/>
      <c r="L2" s="701"/>
      <c r="M2" s="701"/>
      <c r="N2" s="701"/>
      <c r="O2" s="701"/>
    </row>
    <row r="3" spans="1:15" s="2" customFormat="1" ht="9" customHeight="1">
      <c r="A3" s="73"/>
      <c r="B3" s="8"/>
      <c r="C3" s="572"/>
      <c r="D3" s="572"/>
      <c r="E3" s="572"/>
      <c r="F3" s="572"/>
      <c r="G3" s="572"/>
      <c r="H3" s="572"/>
      <c r="I3" s="572"/>
      <c r="J3" s="572"/>
      <c r="K3" s="572"/>
      <c r="L3" s="240"/>
      <c r="M3" s="573"/>
      <c r="N3" s="573"/>
      <c r="O3" s="573"/>
    </row>
    <row r="4" spans="2:15" ht="11.25" customHeight="1">
      <c r="B4" s="8"/>
      <c r="C4" s="255" t="s">
        <v>114</v>
      </c>
      <c r="D4" s="241"/>
      <c r="E4" s="241"/>
      <c r="F4" s="242"/>
      <c r="G4" s="502" t="s">
        <v>133</v>
      </c>
      <c r="H4" s="502"/>
      <c r="I4" s="502"/>
      <c r="J4" s="502"/>
      <c r="K4" s="502"/>
      <c r="L4" s="502"/>
      <c r="M4" s="502"/>
      <c r="N4" s="502"/>
      <c r="O4" s="503"/>
    </row>
    <row r="5" spans="2:15" ht="11.25" customHeight="1">
      <c r="B5" s="8"/>
      <c r="C5" s="256" t="s">
        <v>115</v>
      </c>
      <c r="D5" s="243"/>
      <c r="E5" s="243"/>
      <c r="F5" s="94"/>
      <c r="G5" s="504" t="s">
        <v>132</v>
      </c>
      <c r="H5" s="504"/>
      <c r="I5" s="504"/>
      <c r="J5" s="504"/>
      <c r="K5" s="504"/>
      <c r="L5" s="504"/>
      <c r="M5" s="504"/>
      <c r="N5" s="504"/>
      <c r="O5" s="505"/>
    </row>
    <row r="6" spans="2:15" ht="11.25" customHeight="1">
      <c r="B6" s="8"/>
      <c r="C6" s="256" t="s">
        <v>116</v>
      </c>
      <c r="D6" s="243"/>
      <c r="E6" s="243"/>
      <c r="F6" s="94"/>
      <c r="G6" s="506" t="s">
        <v>312</v>
      </c>
      <c r="H6" s="506"/>
      <c r="I6" s="506"/>
      <c r="J6" s="506"/>
      <c r="K6" s="506"/>
      <c r="L6" s="506"/>
      <c r="M6" s="506"/>
      <c r="N6" s="506"/>
      <c r="O6" s="507"/>
    </row>
    <row r="7" spans="2:15" ht="11.25" customHeight="1">
      <c r="B7" s="8"/>
      <c r="C7" s="256" t="s">
        <v>117</v>
      </c>
      <c r="D7" s="243"/>
      <c r="E7" s="243"/>
      <c r="F7" s="94"/>
      <c r="G7" s="506" t="s">
        <v>153</v>
      </c>
      <c r="H7" s="506"/>
      <c r="I7" s="506"/>
      <c r="J7" s="506"/>
      <c r="K7" s="506"/>
      <c r="L7" s="506"/>
      <c r="M7" s="506"/>
      <c r="N7" s="506"/>
      <c r="O7" s="507"/>
    </row>
    <row r="8" spans="2:15" ht="11.25" customHeight="1">
      <c r="B8" s="8"/>
      <c r="C8" s="256" t="s">
        <v>118</v>
      </c>
      <c r="D8" s="243"/>
      <c r="E8" s="243"/>
      <c r="F8" s="94"/>
      <c r="G8" s="504" t="s">
        <v>297</v>
      </c>
      <c r="H8" s="504"/>
      <c r="I8" s="504"/>
      <c r="J8" s="504"/>
      <c r="K8" s="504"/>
      <c r="L8" s="504"/>
      <c r="M8" s="504"/>
      <c r="N8" s="504"/>
      <c r="O8" s="505"/>
    </row>
    <row r="9" spans="2:15" ht="11.25" customHeight="1">
      <c r="B9" s="8"/>
      <c r="C9" s="256" t="s">
        <v>0</v>
      </c>
      <c r="D9" s="243"/>
      <c r="E9" s="243"/>
      <c r="F9" s="94"/>
      <c r="G9" s="393" t="s">
        <v>311</v>
      </c>
      <c r="H9" s="539"/>
      <c r="I9" s="539"/>
      <c r="J9" s="539"/>
      <c r="K9" s="539"/>
      <c r="L9" s="539"/>
      <c r="M9" s="539"/>
      <c r="N9" s="539"/>
      <c r="O9" s="540"/>
    </row>
    <row r="10" spans="2:15" ht="11.25" customHeight="1">
      <c r="B10" s="8"/>
      <c r="C10" s="257" t="s">
        <v>1</v>
      </c>
      <c r="D10" s="244"/>
      <c r="E10" s="244"/>
      <c r="F10" s="245"/>
      <c r="G10" s="508" t="s">
        <v>5</v>
      </c>
      <c r="H10" s="508"/>
      <c r="I10" s="508"/>
      <c r="J10" s="508"/>
      <c r="K10" s="508"/>
      <c r="L10" s="508"/>
      <c r="M10" s="508"/>
      <c r="N10" s="508"/>
      <c r="O10" s="509"/>
    </row>
    <row r="11" spans="2:15" ht="9" customHeight="1">
      <c r="B11" s="8"/>
      <c r="C11" s="148"/>
      <c r="D11" s="33"/>
      <c r="E11" s="33"/>
      <c r="F11" s="8"/>
      <c r="G11" s="238"/>
      <c r="H11" s="33"/>
      <c r="I11" s="33"/>
      <c r="J11" s="33"/>
      <c r="K11" s="8"/>
      <c r="L11" s="8"/>
      <c r="M11" s="8"/>
      <c r="N11" s="8"/>
      <c r="O11" s="8"/>
    </row>
    <row r="12" spans="2:15" ht="14.25" customHeight="1">
      <c r="B12" s="8"/>
      <c r="C12" s="575" t="s">
        <v>134</v>
      </c>
      <c r="D12" s="576"/>
      <c r="E12" s="576"/>
      <c r="F12" s="576"/>
      <c r="G12" s="578"/>
      <c r="H12" s="578"/>
      <c r="I12" s="578"/>
      <c r="J12" s="578"/>
      <c r="K12" s="578"/>
      <c r="L12" s="578"/>
      <c r="M12" s="578"/>
      <c r="N12" s="578"/>
      <c r="O12" s="579"/>
    </row>
    <row r="13" spans="2:15" ht="14.25" customHeight="1">
      <c r="B13" s="8"/>
      <c r="C13" s="575" t="s">
        <v>118</v>
      </c>
      <c r="D13" s="576"/>
      <c r="E13" s="576"/>
      <c r="F13" s="576"/>
      <c r="G13" s="580"/>
      <c r="H13" s="580"/>
      <c r="I13" s="580"/>
      <c r="J13" s="580"/>
      <c r="K13" s="580"/>
      <c r="L13" s="580"/>
      <c r="M13" s="580"/>
      <c r="N13" s="580"/>
      <c r="O13" s="581"/>
    </row>
    <row r="14" spans="2:15" ht="14.25" customHeight="1">
      <c r="B14" s="8"/>
      <c r="C14" s="575" t="s">
        <v>135</v>
      </c>
      <c r="D14" s="582"/>
      <c r="E14" s="582"/>
      <c r="F14" s="582"/>
      <c r="G14" s="583"/>
      <c r="H14" s="583"/>
      <c r="I14" s="583"/>
      <c r="J14" s="583"/>
      <c r="K14" s="583"/>
      <c r="L14" s="583"/>
      <c r="M14" s="583"/>
      <c r="N14" s="583"/>
      <c r="O14" s="584"/>
    </row>
    <row r="15" spans="2:15" ht="14.25" customHeight="1">
      <c r="B15" s="8"/>
      <c r="C15" s="575" t="s">
        <v>136</v>
      </c>
      <c r="D15" s="582"/>
      <c r="E15" s="582"/>
      <c r="F15" s="582"/>
      <c r="G15" s="583"/>
      <c r="H15" s="583"/>
      <c r="I15" s="583"/>
      <c r="J15" s="583"/>
      <c r="K15" s="583"/>
      <c r="L15" s="583"/>
      <c r="M15" s="583"/>
      <c r="N15" s="583"/>
      <c r="O15" s="584"/>
    </row>
    <row r="16" spans="2:15" ht="9" customHeight="1">
      <c r="B16" s="8"/>
      <c r="C16" s="34"/>
      <c r="D16" s="34"/>
      <c r="E16" s="34"/>
      <c r="F16" s="34"/>
      <c r="G16" s="13"/>
      <c r="H16" s="13"/>
      <c r="I16" s="13"/>
      <c r="J16" s="13"/>
      <c r="K16" s="13"/>
      <c r="L16" s="13"/>
      <c r="M16" s="13"/>
      <c r="N16" s="13"/>
      <c r="O16" s="13"/>
    </row>
    <row r="17" spans="1:15" ht="18" customHeight="1">
      <c r="A17" s="277"/>
      <c r="B17" s="148"/>
      <c r="C17" s="585" t="s">
        <v>201</v>
      </c>
      <c r="D17" s="585"/>
      <c r="E17" s="585"/>
      <c r="F17" s="585"/>
      <c r="G17" s="585"/>
      <c r="H17" s="585"/>
      <c r="I17" s="585"/>
      <c r="J17" s="585"/>
      <c r="K17" s="585"/>
      <c r="L17" s="585"/>
      <c r="M17" s="585"/>
      <c r="N17" s="585"/>
      <c r="O17" s="585"/>
    </row>
    <row r="18" spans="2:15" ht="25.5" customHeight="1">
      <c r="B18" s="8"/>
      <c r="C18" s="530" t="s">
        <v>267</v>
      </c>
      <c r="D18" s="530"/>
      <c r="E18" s="530"/>
      <c r="F18" s="530"/>
      <c r="G18" s="530"/>
      <c r="H18" s="530"/>
      <c r="I18" s="530"/>
      <c r="J18" s="530"/>
      <c r="K18" s="530"/>
      <c r="L18" s="530"/>
      <c r="M18" s="530"/>
      <c r="N18" s="530"/>
      <c r="O18" s="530"/>
    </row>
    <row r="19" spans="2:15" ht="0.75" customHeight="1" thickBot="1">
      <c r="B19" s="24"/>
      <c r="C19" s="586"/>
      <c r="D19" s="587"/>
      <c r="E19" s="587"/>
      <c r="F19" s="587"/>
      <c r="G19" s="587"/>
      <c r="H19" s="587"/>
      <c r="I19" s="587"/>
      <c r="J19" s="587"/>
      <c r="K19" s="587"/>
      <c r="L19" s="587"/>
      <c r="M19" s="587"/>
      <c r="N19" s="587"/>
      <c r="O19" s="588"/>
    </row>
    <row r="20" spans="2:15" ht="113.25" customHeight="1">
      <c r="B20" s="24"/>
      <c r="C20" s="589" t="s">
        <v>271</v>
      </c>
      <c r="D20" s="590"/>
      <c r="E20" s="590"/>
      <c r="F20" s="590"/>
      <c r="G20" s="590"/>
      <c r="H20" s="590"/>
      <c r="I20" s="590"/>
      <c r="J20" s="590"/>
      <c r="K20" s="590"/>
      <c r="L20" s="590"/>
      <c r="M20" s="590"/>
      <c r="N20" s="590"/>
      <c r="O20" s="591"/>
    </row>
    <row r="21" spans="2:16" ht="15.75" customHeight="1">
      <c r="B21" s="24"/>
      <c r="C21" s="779" t="s">
        <v>367</v>
      </c>
      <c r="D21" s="780"/>
      <c r="E21" s="780"/>
      <c r="F21" s="780"/>
      <c r="G21" s="780"/>
      <c r="H21" s="780"/>
      <c r="I21" s="780"/>
      <c r="J21" s="780"/>
      <c r="K21" s="780"/>
      <c r="L21" s="780"/>
      <c r="M21" s="780"/>
      <c r="N21" s="780"/>
      <c r="O21" s="780"/>
      <c r="P21" s="781"/>
    </row>
    <row r="22" spans="2:16" ht="12.75" customHeight="1">
      <c r="B22" s="24"/>
      <c r="C22" s="779" t="s">
        <v>272</v>
      </c>
      <c r="D22" s="780"/>
      <c r="E22" s="780"/>
      <c r="F22" s="780"/>
      <c r="G22" s="780"/>
      <c r="H22" s="780"/>
      <c r="I22" s="780"/>
      <c r="J22" s="780"/>
      <c r="K22" s="780"/>
      <c r="L22" s="780"/>
      <c r="M22" s="780"/>
      <c r="N22" s="780"/>
      <c r="O22" s="780"/>
      <c r="P22" s="781"/>
    </row>
    <row r="23" spans="1:16" ht="12.75" customHeight="1">
      <c r="A23" s="779" t="s">
        <v>273</v>
      </c>
      <c r="B23" s="780"/>
      <c r="C23" s="780"/>
      <c r="D23" s="780"/>
      <c r="E23" s="780"/>
      <c r="F23" s="780"/>
      <c r="G23" s="780"/>
      <c r="H23" s="780"/>
      <c r="I23" s="780"/>
      <c r="J23" s="780"/>
      <c r="K23" s="780"/>
      <c r="L23" s="780"/>
      <c r="M23" s="780"/>
      <c r="N23" s="781"/>
      <c r="O23" s="281"/>
      <c r="P23" s="281"/>
    </row>
    <row r="24" spans="1:15" s="2" customFormat="1" ht="18.75" customHeight="1">
      <c r="A24" s="73"/>
      <c r="B24" s="24"/>
      <c r="C24" s="801" t="s">
        <v>88</v>
      </c>
      <c r="D24" s="802"/>
      <c r="E24" s="802"/>
      <c r="F24" s="802"/>
      <c r="G24" s="802"/>
      <c r="H24" s="802"/>
      <c r="I24" s="802"/>
      <c r="J24" s="802"/>
      <c r="K24" s="802"/>
      <c r="L24" s="802"/>
      <c r="M24" s="802"/>
      <c r="N24" s="802"/>
      <c r="O24" s="802"/>
    </row>
    <row r="25" spans="1:15" s="19" customFormat="1" ht="15.75" customHeight="1">
      <c r="A25" s="91"/>
      <c r="B25" s="24"/>
      <c r="C25" s="20"/>
      <c r="D25" s="21"/>
      <c r="E25" s="21"/>
      <c r="F25" s="21"/>
      <c r="G25" s="21"/>
      <c r="H25" s="21"/>
      <c r="I25" s="25"/>
      <c r="J25" s="25"/>
      <c r="K25" s="21"/>
      <c r="L25" s="21"/>
      <c r="M25" s="21"/>
      <c r="N25" s="21"/>
      <c r="O25" s="21"/>
    </row>
    <row r="26" spans="2:15" ht="15.75" customHeight="1">
      <c r="B26" s="92"/>
      <c r="C26" s="600" t="s">
        <v>207</v>
      </c>
      <c r="D26" s="601"/>
      <c r="E26" s="601"/>
      <c r="F26" s="601"/>
      <c r="G26" s="601"/>
      <c r="H26" s="601"/>
      <c r="I26" s="601"/>
      <c r="J26" s="601"/>
      <c r="K26" s="601"/>
      <c r="L26" s="601"/>
      <c r="M26" s="601"/>
      <c r="N26" s="601"/>
      <c r="O26" s="602"/>
    </row>
    <row r="27" spans="2:15" ht="42.75" customHeight="1">
      <c r="B27" s="24"/>
      <c r="C27" s="603" t="s">
        <v>203</v>
      </c>
      <c r="D27" s="604"/>
      <c r="E27" s="604"/>
      <c r="F27" s="604"/>
      <c r="G27" s="604"/>
      <c r="H27" s="604"/>
      <c r="I27" s="604"/>
      <c r="J27" s="604"/>
      <c r="K27" s="604"/>
      <c r="L27" s="604"/>
      <c r="M27" s="604"/>
      <c r="N27" s="604"/>
      <c r="O27" s="605"/>
    </row>
    <row r="28" spans="2:15" ht="24" customHeight="1" thickBot="1">
      <c r="B28" s="92"/>
      <c r="C28" s="246"/>
      <c r="D28" s="246"/>
      <c r="E28" s="246"/>
      <c r="F28" s="246"/>
      <c r="G28" s="246"/>
      <c r="H28" s="246"/>
      <c r="I28" s="148"/>
      <c r="J28" s="148"/>
      <c r="K28" s="208"/>
      <c r="L28" s="208"/>
      <c r="M28" s="208"/>
      <c r="N28" s="208"/>
      <c r="O28" s="208"/>
    </row>
    <row r="29" spans="2:17" ht="40.5" customHeight="1" thickBot="1">
      <c r="B29" s="33"/>
      <c r="C29" s="606" t="s">
        <v>234</v>
      </c>
      <c r="D29" s="606"/>
      <c r="E29" s="606"/>
      <c r="F29" s="606"/>
      <c r="G29" s="606"/>
      <c r="H29" s="606"/>
      <c r="I29" s="606"/>
      <c r="J29" s="606" t="s">
        <v>235</v>
      </c>
      <c r="K29" s="606"/>
      <c r="L29" s="606"/>
      <c r="M29" s="606"/>
      <c r="N29" s="606"/>
      <c r="O29" s="606"/>
      <c r="P29" s="606"/>
      <c r="Q29" s="259"/>
    </row>
    <row r="30" spans="2:16" ht="36" customHeight="1">
      <c r="B30" s="13"/>
      <c r="C30" s="270" t="s">
        <v>269</v>
      </c>
      <c r="D30" s="812" t="s">
        <v>268</v>
      </c>
      <c r="E30" s="813"/>
      <c r="F30" s="814" t="s">
        <v>270</v>
      </c>
      <c r="G30" s="814"/>
      <c r="H30" s="814" t="s">
        <v>208</v>
      </c>
      <c r="I30" s="814"/>
      <c r="J30" s="270" t="s">
        <v>269</v>
      </c>
      <c r="K30" s="812" t="s">
        <v>268</v>
      </c>
      <c r="L30" s="813"/>
      <c r="M30" s="782" t="s">
        <v>270</v>
      </c>
      <c r="N30" s="784"/>
      <c r="O30" s="289" t="s">
        <v>208</v>
      </c>
      <c r="P30" s="286"/>
    </row>
    <row r="31" spans="1:16" s="2" customFormat="1" ht="15" customHeight="1" thickBot="1">
      <c r="A31" s="73"/>
      <c r="B31" s="33"/>
      <c r="C31" s="284">
        <v>48</v>
      </c>
      <c r="D31" s="815">
        <v>54</v>
      </c>
      <c r="E31" s="815"/>
      <c r="F31" s="816">
        <v>60</v>
      </c>
      <c r="G31" s="816"/>
      <c r="H31" s="815">
        <v>64</v>
      </c>
      <c r="I31" s="815"/>
      <c r="J31" s="288">
        <v>43</v>
      </c>
      <c r="K31" s="817">
        <v>48</v>
      </c>
      <c r="L31" s="817"/>
      <c r="M31" s="817">
        <v>54</v>
      </c>
      <c r="N31" s="817"/>
      <c r="O31" s="288">
        <v>58</v>
      </c>
      <c r="P31" s="287"/>
    </row>
    <row r="32" spans="2:15" ht="11.25" customHeight="1">
      <c r="B32" s="33"/>
      <c r="C32" s="610"/>
      <c r="D32" s="610"/>
      <c r="E32" s="610"/>
      <c r="F32" s="610"/>
      <c r="G32" s="610"/>
      <c r="H32" s="610"/>
      <c r="I32" s="610"/>
      <c r="J32" s="13"/>
      <c r="K32" s="247"/>
      <c r="L32" s="247"/>
      <c r="M32" s="247"/>
      <c r="N32" s="247"/>
      <c r="O32" s="247"/>
    </row>
    <row r="33" spans="2:15" ht="39" customHeight="1" thickBot="1">
      <c r="B33" s="8"/>
      <c r="C33" s="620" t="s">
        <v>368</v>
      </c>
      <c r="D33" s="621"/>
      <c r="E33" s="621"/>
      <c r="F33" s="621"/>
      <c r="G33" s="621"/>
      <c r="H33" s="621"/>
      <c r="I33" s="621"/>
      <c r="J33" s="621"/>
      <c r="K33" s="621"/>
      <c r="L33" s="621"/>
      <c r="M33" s="621"/>
      <c r="N33" s="621"/>
      <c r="O33" s="622"/>
    </row>
    <row r="34" spans="2:17" ht="12.75" customHeight="1" thickBot="1">
      <c r="B34" s="8"/>
      <c r="C34" s="719" t="s">
        <v>209</v>
      </c>
      <c r="D34" s="720"/>
      <c r="E34" s="720"/>
      <c r="F34" s="720"/>
      <c r="G34" s="720"/>
      <c r="H34" s="720"/>
      <c r="I34" s="720"/>
      <c r="J34" s="720"/>
      <c r="K34" s="720"/>
      <c r="L34" s="720"/>
      <c r="M34" s="720"/>
      <c r="N34" s="720"/>
      <c r="O34" s="720"/>
      <c r="P34" s="720"/>
      <c r="Q34" s="721"/>
    </row>
    <row r="35" spans="2:15" ht="22.5" customHeight="1">
      <c r="B35" s="8"/>
      <c r="C35" s="626" t="s">
        <v>218</v>
      </c>
      <c r="D35" s="574"/>
      <c r="E35" s="574"/>
      <c r="F35" s="574"/>
      <c r="G35" s="574"/>
      <c r="H35" s="574"/>
      <c r="I35" s="574"/>
      <c r="J35" s="574"/>
      <c r="K35" s="574"/>
      <c r="L35" s="574"/>
      <c r="M35" s="574"/>
      <c r="N35" s="574"/>
      <c r="O35" s="627"/>
    </row>
    <row r="36" spans="1:15" s="2" customFormat="1" ht="42" customHeight="1">
      <c r="A36" s="73"/>
      <c r="B36" s="8"/>
      <c r="C36" s="628" t="s">
        <v>244</v>
      </c>
      <c r="D36" s="629"/>
      <c r="E36" s="629"/>
      <c r="F36" s="629"/>
      <c r="G36" s="629"/>
      <c r="H36" s="629"/>
      <c r="I36" s="629"/>
      <c r="J36" s="629"/>
      <c r="K36" s="629"/>
      <c r="L36" s="629"/>
      <c r="M36" s="629"/>
      <c r="N36" s="629"/>
      <c r="O36" s="630"/>
    </row>
    <row r="37" spans="2:15" ht="21" customHeight="1">
      <c r="B37" s="24"/>
      <c r="C37" s="631" t="s">
        <v>223</v>
      </c>
      <c r="D37" s="632"/>
      <c r="E37" s="632"/>
      <c r="F37" s="632"/>
      <c r="G37" s="632"/>
      <c r="H37" s="632"/>
      <c r="I37" s="632"/>
      <c r="J37" s="632"/>
      <c r="K37" s="632"/>
      <c r="L37" s="632"/>
      <c r="M37" s="632"/>
      <c r="N37" s="632"/>
      <c r="O37" s="633"/>
    </row>
    <row r="38" spans="2:15" ht="13.5" customHeight="1">
      <c r="B38" s="24"/>
      <c r="C38" s="634" t="s">
        <v>211</v>
      </c>
      <c r="D38" s="635"/>
      <c r="E38" s="635"/>
      <c r="F38" s="636"/>
      <c r="G38" s="607"/>
      <c r="H38" s="608"/>
      <c r="I38" s="608"/>
      <c r="J38" s="608"/>
      <c r="K38" s="608"/>
      <c r="L38" s="608"/>
      <c r="M38" s="608"/>
      <c r="N38" s="608"/>
      <c r="O38" s="609"/>
    </row>
    <row r="39" spans="2:15" ht="27.75" customHeight="1">
      <c r="B39" s="13"/>
      <c r="C39" s="651" t="s">
        <v>220</v>
      </c>
      <c r="D39" s="652"/>
      <c r="E39" s="652"/>
      <c r="F39" s="653"/>
      <c r="G39" s="637"/>
      <c r="H39" s="583"/>
      <c r="I39" s="583"/>
      <c r="J39" s="583"/>
      <c r="K39" s="583"/>
      <c r="L39" s="583"/>
      <c r="M39" s="583"/>
      <c r="N39" s="583"/>
      <c r="O39" s="584"/>
    </row>
    <row r="40" spans="2:15" ht="34.5" customHeight="1">
      <c r="B40" s="13"/>
      <c r="C40" s="615" t="s">
        <v>219</v>
      </c>
      <c r="D40" s="616"/>
      <c r="E40" s="616"/>
      <c r="F40" s="617"/>
      <c r="G40" s="637"/>
      <c r="H40" s="583"/>
      <c r="I40" s="583"/>
      <c r="J40" s="583"/>
      <c r="K40" s="583"/>
      <c r="L40" s="583"/>
      <c r="M40" s="583"/>
      <c r="N40" s="583"/>
      <c r="O40" s="584"/>
    </row>
    <row r="41" spans="2:15" ht="13.5" customHeight="1">
      <c r="B41" s="13"/>
      <c r="C41" s="615" t="s">
        <v>212</v>
      </c>
      <c r="D41" s="616"/>
      <c r="E41" s="616"/>
      <c r="F41" s="617"/>
      <c r="G41" s="593" t="s">
        <v>159</v>
      </c>
      <c r="H41" s="593"/>
      <c r="I41" s="593"/>
      <c r="J41" s="618"/>
      <c r="K41" s="593" t="s">
        <v>160</v>
      </c>
      <c r="L41" s="593"/>
      <c r="M41" s="618"/>
      <c r="N41" s="619" t="s">
        <v>225</v>
      </c>
      <c r="O41" s="618"/>
    </row>
    <row r="42" spans="2:15" ht="15.75" customHeight="1">
      <c r="B42" s="13"/>
      <c r="C42" s="638"/>
      <c r="D42" s="639"/>
      <c r="E42" s="639"/>
      <c r="F42" s="640"/>
      <c r="G42" s="583"/>
      <c r="H42" s="583"/>
      <c r="I42" s="583"/>
      <c r="J42" s="584"/>
      <c r="K42" s="641"/>
      <c r="L42" s="642"/>
      <c r="M42" s="642"/>
      <c r="N42" s="643"/>
      <c r="O42" s="644"/>
    </row>
    <row r="43" spans="2:15" ht="14.25" customHeight="1">
      <c r="B43" s="13"/>
      <c r="C43" s="645" t="s">
        <v>213</v>
      </c>
      <c r="D43" s="646"/>
      <c r="E43" s="646"/>
      <c r="F43" s="647"/>
      <c r="G43" s="637"/>
      <c r="H43" s="583"/>
      <c r="I43" s="583"/>
      <c r="J43" s="583"/>
      <c r="K43" s="583"/>
      <c r="L43" s="583"/>
      <c r="M43" s="583"/>
      <c r="N43" s="583"/>
      <c r="O43" s="584"/>
    </row>
    <row r="44" spans="2:15" ht="23.25" customHeight="1">
      <c r="B44" s="24"/>
      <c r="C44" s="648" t="s">
        <v>231</v>
      </c>
      <c r="D44" s="649"/>
      <c r="E44" s="649"/>
      <c r="F44" s="649"/>
      <c r="G44" s="649"/>
      <c r="H44" s="649"/>
      <c r="I44" s="649"/>
      <c r="J44" s="649"/>
      <c r="K44" s="649"/>
      <c r="L44" s="649"/>
      <c r="M44" s="649"/>
      <c r="N44" s="649"/>
      <c r="O44" s="650"/>
    </row>
    <row r="45" spans="2:15" ht="27.75" customHeight="1">
      <c r="B45" s="13"/>
      <c r="C45" s="634" t="s">
        <v>220</v>
      </c>
      <c r="D45" s="635"/>
      <c r="E45" s="635"/>
      <c r="F45" s="636"/>
      <c r="G45" s="637"/>
      <c r="H45" s="583"/>
      <c r="I45" s="583"/>
      <c r="J45" s="583"/>
      <c r="K45" s="583"/>
      <c r="L45" s="583"/>
      <c r="M45" s="583"/>
      <c r="N45" s="583"/>
      <c r="O45" s="584"/>
    </row>
    <row r="46" spans="2:15" ht="21" customHeight="1">
      <c r="B46" s="13"/>
      <c r="C46" s="664" t="s">
        <v>214</v>
      </c>
      <c r="D46" s="665"/>
      <c r="E46" s="665"/>
      <c r="F46" s="666"/>
      <c r="G46" s="637"/>
      <c r="H46" s="583"/>
      <c r="I46" s="583"/>
      <c r="J46" s="583"/>
      <c r="K46" s="583"/>
      <c r="L46" s="583"/>
      <c r="M46" s="583"/>
      <c r="N46" s="583"/>
      <c r="O46" s="584"/>
    </row>
    <row r="47" spans="2:15" ht="23.25" customHeight="1">
      <c r="B47" s="13"/>
      <c r="C47" s="664" t="s">
        <v>215</v>
      </c>
      <c r="D47" s="665"/>
      <c r="E47" s="665"/>
      <c r="F47" s="666"/>
      <c r="G47" s="637"/>
      <c r="H47" s="583"/>
      <c r="I47" s="583"/>
      <c r="J47" s="583"/>
      <c r="K47" s="583"/>
      <c r="L47" s="583"/>
      <c r="M47" s="583"/>
      <c r="N47" s="583"/>
      <c r="O47" s="584"/>
    </row>
    <row r="48" spans="2:15" ht="27" customHeight="1">
      <c r="B48" s="13"/>
      <c r="C48" s="656" t="s">
        <v>197</v>
      </c>
      <c r="D48" s="657"/>
      <c r="E48" s="657"/>
      <c r="F48" s="657"/>
      <c r="G48" s="657"/>
      <c r="H48" s="658" t="s">
        <v>30</v>
      </c>
      <c r="I48" s="658"/>
      <c r="J48" s="658"/>
      <c r="K48" s="658"/>
      <c r="L48" s="658"/>
      <c r="M48" s="658"/>
      <c r="N48" s="658"/>
      <c r="O48" s="659"/>
    </row>
    <row r="49" spans="2:15" ht="16.5" customHeight="1">
      <c r="B49" s="24"/>
      <c r="C49" s="530"/>
      <c r="D49" s="660"/>
      <c r="E49" s="660"/>
      <c r="F49" s="660"/>
      <c r="G49" s="660"/>
      <c r="H49" s="660"/>
      <c r="I49" s="660"/>
      <c r="J49" s="660"/>
      <c r="K49" s="660"/>
      <c r="L49" s="660"/>
      <c r="M49" s="660"/>
      <c r="N49" s="660"/>
      <c r="O49" s="660"/>
    </row>
    <row r="50" spans="2:15" ht="12" customHeight="1">
      <c r="B50" s="8"/>
      <c r="C50" s="661" t="s">
        <v>210</v>
      </c>
      <c r="D50" s="662"/>
      <c r="E50" s="662"/>
      <c r="F50" s="662"/>
      <c r="G50" s="662"/>
      <c r="H50" s="662"/>
      <c r="I50" s="662"/>
      <c r="J50" s="662"/>
      <c r="K50" s="662"/>
      <c r="L50" s="662"/>
      <c r="M50" s="662"/>
      <c r="N50" s="662"/>
      <c r="O50" s="663"/>
    </row>
    <row r="51" spans="2:15" s="7" customFormat="1" ht="14.25" customHeight="1">
      <c r="B51" s="8"/>
      <c r="C51" s="709" t="s">
        <v>199</v>
      </c>
      <c r="D51" s="710"/>
      <c r="E51" s="710"/>
      <c r="F51" s="711"/>
      <c r="G51" s="92"/>
      <c r="H51" s="92"/>
      <c r="I51" s="24"/>
      <c r="J51" s="24"/>
      <c r="K51" s="8"/>
      <c r="L51" s="8"/>
      <c r="M51" s="239"/>
      <c r="N51" s="111" t="s">
        <v>28</v>
      </c>
      <c r="O51" s="239"/>
    </row>
    <row r="52" spans="2:15" ht="12.75" hidden="1">
      <c r="B52" s="1"/>
      <c r="C52" s="1"/>
      <c r="D52" s="1"/>
      <c r="E52" s="1"/>
      <c r="F52" s="1"/>
      <c r="G52" s="1"/>
      <c r="H52" s="17"/>
      <c r="I52" s="17"/>
      <c r="J52" s="1"/>
      <c r="K52" s="1"/>
      <c r="L52" s="1"/>
      <c r="M52" s="1"/>
      <c r="N52" s="1"/>
      <c r="O52" s="1"/>
    </row>
    <row r="53" spans="2:15" ht="12.75" hidden="1">
      <c r="B53" s="1"/>
      <c r="C53" s="1"/>
      <c r="D53" s="1"/>
      <c r="E53" s="1"/>
      <c r="F53" s="1"/>
      <c r="G53" s="1"/>
      <c r="H53" s="17"/>
      <c r="I53" s="17"/>
      <c r="J53" s="1"/>
      <c r="K53" s="1"/>
      <c r="L53" s="1"/>
      <c r="M53" s="1"/>
      <c r="N53" s="1"/>
      <c r="O53" s="1"/>
    </row>
    <row r="54" spans="2:15" ht="12.75" hidden="1">
      <c r="B54" s="1"/>
      <c r="C54" s="1"/>
      <c r="D54" s="1"/>
      <c r="E54" s="1"/>
      <c r="F54" s="1"/>
      <c r="G54" s="1"/>
      <c r="H54" s="17"/>
      <c r="I54" s="17"/>
      <c r="J54" s="1"/>
      <c r="K54" s="1"/>
      <c r="L54" s="1"/>
      <c r="M54" s="1"/>
      <c r="N54" s="1"/>
      <c r="O54" s="1"/>
    </row>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sheetData>
  <sheetProtection/>
  <mergeCells count="76">
    <mergeCell ref="D1:O1"/>
    <mergeCell ref="C2:I2"/>
    <mergeCell ref="J2:O2"/>
    <mergeCell ref="C3:K3"/>
    <mergeCell ref="M3:O3"/>
    <mergeCell ref="G4:O4"/>
    <mergeCell ref="G5:O5"/>
    <mergeCell ref="G6:O6"/>
    <mergeCell ref="G7:O7"/>
    <mergeCell ref="G8:O8"/>
    <mergeCell ref="G9:O9"/>
    <mergeCell ref="G10:O10"/>
    <mergeCell ref="C12:F12"/>
    <mergeCell ref="G12:O12"/>
    <mergeCell ref="C13:F13"/>
    <mergeCell ref="G13:O13"/>
    <mergeCell ref="C14:F14"/>
    <mergeCell ref="G14:O14"/>
    <mergeCell ref="C15:F15"/>
    <mergeCell ref="G15:O15"/>
    <mergeCell ref="C17:O17"/>
    <mergeCell ref="C18:O18"/>
    <mergeCell ref="C19:O19"/>
    <mergeCell ref="C20:O20"/>
    <mergeCell ref="C21:P21"/>
    <mergeCell ref="C22:P22"/>
    <mergeCell ref="A23:N23"/>
    <mergeCell ref="C24:O24"/>
    <mergeCell ref="C26:O26"/>
    <mergeCell ref="C27:O27"/>
    <mergeCell ref="H31:I31"/>
    <mergeCell ref="M31:N31"/>
    <mergeCell ref="C29:I29"/>
    <mergeCell ref="J29:P29"/>
    <mergeCell ref="H30:I30"/>
    <mergeCell ref="M30:N30"/>
    <mergeCell ref="C32:I32"/>
    <mergeCell ref="C33:O33"/>
    <mergeCell ref="C34:Q34"/>
    <mergeCell ref="C35:O35"/>
    <mergeCell ref="C36:O36"/>
    <mergeCell ref="C37:O37"/>
    <mergeCell ref="C38:F38"/>
    <mergeCell ref="G38:O38"/>
    <mergeCell ref="C39:F39"/>
    <mergeCell ref="G39:O39"/>
    <mergeCell ref="C40:F40"/>
    <mergeCell ref="G40:O40"/>
    <mergeCell ref="C41:F41"/>
    <mergeCell ref="G41:J41"/>
    <mergeCell ref="K41:M41"/>
    <mergeCell ref="N41:O41"/>
    <mergeCell ref="C42:F42"/>
    <mergeCell ref="G42:J42"/>
    <mergeCell ref="K42:M42"/>
    <mergeCell ref="N42:O42"/>
    <mergeCell ref="H48:O48"/>
    <mergeCell ref="C49:O49"/>
    <mergeCell ref="C50:O50"/>
    <mergeCell ref="C43:F43"/>
    <mergeCell ref="G43:O43"/>
    <mergeCell ref="C44:O44"/>
    <mergeCell ref="C45:F45"/>
    <mergeCell ref="G45:O45"/>
    <mergeCell ref="C46:F46"/>
    <mergeCell ref="G46:O46"/>
    <mergeCell ref="C51:F51"/>
    <mergeCell ref="D30:E30"/>
    <mergeCell ref="F30:G30"/>
    <mergeCell ref="D31:E31"/>
    <mergeCell ref="F31:G31"/>
    <mergeCell ref="K30:L30"/>
    <mergeCell ref="K31:L31"/>
    <mergeCell ref="C47:F47"/>
    <mergeCell ref="G47:O47"/>
    <mergeCell ref="C48:G48"/>
  </mergeCells>
  <hyperlinks>
    <hyperlink ref="N51" location="'F-N'!A1" display="Next"/>
    <hyperlink ref="G10" r:id="rId1" display="www.iteca.kz "/>
    <hyperlink ref="G9" r:id="rId2" display="anastasiya.s@iteca.kz"/>
    <hyperlink ref="C51:E51" location="Инструкция!A1" display="Вернуться на 1 стр."/>
    <hyperlink ref="C51:F51" location="Instruction!A1" display="Back to page 1"/>
  </hyperlinks>
  <printOptions/>
  <pageMargins left="0.16" right="0.11" top="0.17" bottom="0.49" header="0.16" footer="0.5"/>
  <pageSetup horizontalDpi="600" verticalDpi="600" orientation="portrait" paperSize="9" scale="81" r:id="rId3"/>
</worksheet>
</file>

<file path=xl/worksheets/sheet16.xml><?xml version="1.0" encoding="utf-8"?>
<worksheet xmlns="http://schemas.openxmlformats.org/spreadsheetml/2006/main" xmlns:r="http://schemas.openxmlformats.org/officeDocument/2006/relationships">
  <dimension ref="A1:Q54"/>
  <sheetViews>
    <sheetView zoomScalePageLayoutView="0" workbookViewId="0" topLeftCell="C1">
      <selection activeCell="A1" sqref="A1"/>
    </sheetView>
  </sheetViews>
  <sheetFormatPr defaultColWidth="0" defaultRowHeight="0" customHeight="1" zeroHeight="1"/>
  <cols>
    <col min="1" max="1" width="8.8515625" style="7" hidden="1" customWidth="1"/>
    <col min="2" max="2" width="18.00390625" style="146" hidden="1" customWidth="1"/>
    <col min="3" max="3" width="12.28125" style="146" customWidth="1"/>
    <col min="4" max="4" width="8.140625" style="146" customWidth="1"/>
    <col min="5" max="5" width="6.8515625" style="146" customWidth="1"/>
    <col min="6" max="6" width="5.57421875" style="146" customWidth="1"/>
    <col min="7" max="7" width="8.28125" style="146" customWidth="1"/>
    <col min="8" max="8" width="11.421875" style="147" customWidth="1"/>
    <col min="9" max="9" width="8.00390625" style="147" customWidth="1"/>
    <col min="10" max="10" width="7.421875" style="146" customWidth="1"/>
    <col min="11" max="11" width="3.00390625" style="146" customWidth="1"/>
    <col min="12" max="12" width="9.8515625" style="146" customWidth="1"/>
    <col min="13" max="13" width="8.421875" style="146" customWidth="1"/>
    <col min="14" max="14" width="10.28125" style="146" customWidth="1"/>
    <col min="15" max="15" width="11.8515625" style="146" customWidth="1"/>
    <col min="16" max="16384" width="0" style="1" hidden="1" customWidth="1"/>
  </cols>
  <sheetData>
    <row r="1" spans="2:15" s="7" customFormat="1" ht="0.75" customHeight="1">
      <c r="B1" s="94"/>
      <c r="C1" s="94"/>
      <c r="D1" s="570"/>
      <c r="E1" s="570"/>
      <c r="F1" s="570"/>
      <c r="G1" s="570"/>
      <c r="H1" s="570"/>
      <c r="I1" s="570"/>
      <c r="J1" s="570"/>
      <c r="K1" s="570"/>
      <c r="L1" s="570"/>
      <c r="M1" s="570"/>
      <c r="N1" s="570"/>
      <c r="O1" s="571"/>
    </row>
    <row r="2" spans="2:15" s="7" customFormat="1" ht="12.75" customHeight="1">
      <c r="B2" s="94"/>
      <c r="C2" s="700"/>
      <c r="D2" s="700"/>
      <c r="E2" s="700"/>
      <c r="F2" s="700"/>
      <c r="G2" s="700"/>
      <c r="H2" s="700"/>
      <c r="I2" s="700"/>
      <c r="J2" s="701" t="s">
        <v>328</v>
      </c>
      <c r="K2" s="701"/>
      <c r="L2" s="701"/>
      <c r="M2" s="701"/>
      <c r="N2" s="701"/>
      <c r="O2" s="701"/>
    </row>
    <row r="3" spans="1:15" s="2" customFormat="1" ht="9" customHeight="1">
      <c r="A3" s="73"/>
      <c r="B3" s="8"/>
      <c r="C3" s="572"/>
      <c r="D3" s="572"/>
      <c r="E3" s="572"/>
      <c r="F3" s="572"/>
      <c r="G3" s="572"/>
      <c r="H3" s="572"/>
      <c r="I3" s="572"/>
      <c r="J3" s="572"/>
      <c r="K3" s="572"/>
      <c r="L3" s="240"/>
      <c r="M3" s="573"/>
      <c r="N3" s="573"/>
      <c r="O3" s="573"/>
    </row>
    <row r="4" spans="2:15" ht="11.25" customHeight="1">
      <c r="B4" s="8"/>
      <c r="C4" s="255" t="s">
        <v>114</v>
      </c>
      <c r="D4" s="241"/>
      <c r="E4" s="241"/>
      <c r="F4" s="242"/>
      <c r="G4" s="502" t="s">
        <v>133</v>
      </c>
      <c r="H4" s="502"/>
      <c r="I4" s="502"/>
      <c r="J4" s="502"/>
      <c r="K4" s="502"/>
      <c r="L4" s="502"/>
      <c r="M4" s="502"/>
      <c r="N4" s="502"/>
      <c r="O4" s="503"/>
    </row>
    <row r="5" spans="2:15" ht="11.25" customHeight="1">
      <c r="B5" s="8"/>
      <c r="C5" s="256" t="s">
        <v>115</v>
      </c>
      <c r="D5" s="243"/>
      <c r="E5" s="243"/>
      <c r="F5" s="94"/>
      <c r="G5" s="504" t="s">
        <v>132</v>
      </c>
      <c r="H5" s="504"/>
      <c r="I5" s="504"/>
      <c r="J5" s="504"/>
      <c r="K5" s="504"/>
      <c r="L5" s="504"/>
      <c r="M5" s="504"/>
      <c r="N5" s="504"/>
      <c r="O5" s="505"/>
    </row>
    <row r="6" spans="2:15" ht="11.25" customHeight="1">
      <c r="B6" s="8"/>
      <c r="C6" s="256" t="s">
        <v>116</v>
      </c>
      <c r="D6" s="243"/>
      <c r="E6" s="243"/>
      <c r="F6" s="94"/>
      <c r="G6" s="506" t="s">
        <v>312</v>
      </c>
      <c r="H6" s="506"/>
      <c r="I6" s="506"/>
      <c r="J6" s="506"/>
      <c r="K6" s="506"/>
      <c r="L6" s="506"/>
      <c r="M6" s="506"/>
      <c r="N6" s="506"/>
      <c r="O6" s="507"/>
    </row>
    <row r="7" spans="2:15" ht="11.25" customHeight="1">
      <c r="B7" s="8"/>
      <c r="C7" s="256" t="s">
        <v>117</v>
      </c>
      <c r="D7" s="243"/>
      <c r="E7" s="243"/>
      <c r="F7" s="94"/>
      <c r="G7" s="506" t="s">
        <v>153</v>
      </c>
      <c r="H7" s="506"/>
      <c r="I7" s="506"/>
      <c r="J7" s="506"/>
      <c r="K7" s="506"/>
      <c r="L7" s="506"/>
      <c r="M7" s="506"/>
      <c r="N7" s="506"/>
      <c r="O7" s="507"/>
    </row>
    <row r="8" spans="2:15" ht="11.25" customHeight="1">
      <c r="B8" s="8"/>
      <c r="C8" s="256" t="s">
        <v>118</v>
      </c>
      <c r="D8" s="243"/>
      <c r="E8" s="243"/>
      <c r="F8" s="94"/>
      <c r="G8" s="504" t="s">
        <v>297</v>
      </c>
      <c r="H8" s="504"/>
      <c r="I8" s="504"/>
      <c r="J8" s="504"/>
      <c r="K8" s="504"/>
      <c r="L8" s="504"/>
      <c r="M8" s="504"/>
      <c r="N8" s="504"/>
      <c r="O8" s="505"/>
    </row>
    <row r="9" spans="2:15" ht="11.25" customHeight="1">
      <c r="B9" s="8"/>
      <c r="C9" s="256" t="s">
        <v>0</v>
      </c>
      <c r="D9" s="243"/>
      <c r="E9" s="243"/>
      <c r="F9" s="94"/>
      <c r="G9" s="393" t="s">
        <v>311</v>
      </c>
      <c r="H9" s="539"/>
      <c r="I9" s="539"/>
      <c r="J9" s="539"/>
      <c r="K9" s="539"/>
      <c r="L9" s="539"/>
      <c r="M9" s="539"/>
      <c r="N9" s="539"/>
      <c r="O9" s="540"/>
    </row>
    <row r="10" spans="2:15" ht="11.25" customHeight="1">
      <c r="B10" s="8"/>
      <c r="C10" s="257" t="s">
        <v>1</v>
      </c>
      <c r="D10" s="244"/>
      <c r="E10" s="244"/>
      <c r="F10" s="245"/>
      <c r="G10" s="508" t="s">
        <v>5</v>
      </c>
      <c r="H10" s="508"/>
      <c r="I10" s="508"/>
      <c r="J10" s="508"/>
      <c r="K10" s="508"/>
      <c r="L10" s="508"/>
      <c r="M10" s="508"/>
      <c r="N10" s="508"/>
      <c r="O10" s="509"/>
    </row>
    <row r="11" spans="2:15" ht="9" customHeight="1">
      <c r="B11" s="8"/>
      <c r="C11" s="148"/>
      <c r="D11" s="33"/>
      <c r="E11" s="33"/>
      <c r="F11" s="8"/>
      <c r="G11" s="238"/>
      <c r="H11" s="33"/>
      <c r="I11" s="33"/>
      <c r="J11" s="33"/>
      <c r="K11" s="8"/>
      <c r="L11" s="8"/>
      <c r="M11" s="8"/>
      <c r="N11" s="8"/>
      <c r="O11" s="8"/>
    </row>
    <row r="12" spans="2:15" ht="14.25" customHeight="1">
      <c r="B12" s="8"/>
      <c r="C12" s="575" t="s">
        <v>134</v>
      </c>
      <c r="D12" s="576"/>
      <c r="E12" s="576"/>
      <c r="F12" s="576"/>
      <c r="G12" s="578"/>
      <c r="H12" s="578"/>
      <c r="I12" s="578"/>
      <c r="J12" s="578"/>
      <c r="K12" s="578"/>
      <c r="L12" s="578"/>
      <c r="M12" s="578"/>
      <c r="N12" s="578"/>
      <c r="O12" s="579"/>
    </row>
    <row r="13" spans="2:15" ht="14.25" customHeight="1">
      <c r="B13" s="8"/>
      <c r="C13" s="575" t="s">
        <v>118</v>
      </c>
      <c r="D13" s="576"/>
      <c r="E13" s="576"/>
      <c r="F13" s="576"/>
      <c r="G13" s="580"/>
      <c r="H13" s="580"/>
      <c r="I13" s="580"/>
      <c r="J13" s="580"/>
      <c r="K13" s="580"/>
      <c r="L13" s="580"/>
      <c r="M13" s="580"/>
      <c r="N13" s="580"/>
      <c r="O13" s="581"/>
    </row>
    <row r="14" spans="2:15" ht="14.25" customHeight="1">
      <c r="B14" s="8"/>
      <c r="C14" s="575" t="s">
        <v>135</v>
      </c>
      <c r="D14" s="582"/>
      <c r="E14" s="582"/>
      <c r="F14" s="582"/>
      <c r="G14" s="583"/>
      <c r="H14" s="583"/>
      <c r="I14" s="583"/>
      <c r="J14" s="583"/>
      <c r="K14" s="583"/>
      <c r="L14" s="583"/>
      <c r="M14" s="583"/>
      <c r="N14" s="583"/>
      <c r="O14" s="584"/>
    </row>
    <row r="15" spans="2:15" ht="14.25" customHeight="1">
      <c r="B15" s="8"/>
      <c r="C15" s="575" t="s">
        <v>136</v>
      </c>
      <c r="D15" s="582"/>
      <c r="E15" s="582"/>
      <c r="F15" s="582"/>
      <c r="G15" s="583"/>
      <c r="H15" s="583"/>
      <c r="I15" s="583"/>
      <c r="J15" s="583"/>
      <c r="K15" s="583"/>
      <c r="L15" s="583"/>
      <c r="M15" s="583"/>
      <c r="N15" s="583"/>
      <c r="O15" s="584"/>
    </row>
    <row r="16" spans="2:15" ht="9" customHeight="1">
      <c r="B16" s="8"/>
      <c r="C16" s="34"/>
      <c r="D16" s="34"/>
      <c r="E16" s="34"/>
      <c r="F16" s="34"/>
      <c r="G16" s="13"/>
      <c r="H16" s="13"/>
      <c r="I16" s="13"/>
      <c r="J16" s="13"/>
      <c r="K16" s="13"/>
      <c r="L16" s="13"/>
      <c r="M16" s="13"/>
      <c r="N16" s="13"/>
      <c r="O16" s="13"/>
    </row>
    <row r="17" spans="1:15" ht="18" customHeight="1">
      <c r="A17" s="277"/>
      <c r="B17" s="148"/>
      <c r="C17" s="585" t="s">
        <v>201</v>
      </c>
      <c r="D17" s="585"/>
      <c r="E17" s="585"/>
      <c r="F17" s="585"/>
      <c r="G17" s="585"/>
      <c r="H17" s="585"/>
      <c r="I17" s="585"/>
      <c r="J17" s="585"/>
      <c r="K17" s="585"/>
      <c r="L17" s="585"/>
      <c r="M17" s="585"/>
      <c r="N17" s="585"/>
      <c r="O17" s="585"/>
    </row>
    <row r="18" spans="2:15" ht="25.5" customHeight="1">
      <c r="B18" s="8"/>
      <c r="C18" s="530" t="s">
        <v>420</v>
      </c>
      <c r="D18" s="530"/>
      <c r="E18" s="530"/>
      <c r="F18" s="530"/>
      <c r="G18" s="530"/>
      <c r="H18" s="530"/>
      <c r="I18" s="530"/>
      <c r="J18" s="530"/>
      <c r="K18" s="530"/>
      <c r="L18" s="530"/>
      <c r="M18" s="530"/>
      <c r="N18" s="530"/>
      <c r="O18" s="530"/>
    </row>
    <row r="19" spans="2:15" ht="0.75" customHeight="1" thickBot="1">
      <c r="B19" s="24"/>
      <c r="C19" s="586"/>
      <c r="D19" s="587"/>
      <c r="E19" s="587"/>
      <c r="F19" s="587"/>
      <c r="G19" s="587"/>
      <c r="H19" s="587"/>
      <c r="I19" s="587"/>
      <c r="J19" s="587"/>
      <c r="K19" s="587"/>
      <c r="L19" s="587"/>
      <c r="M19" s="587"/>
      <c r="N19" s="587"/>
      <c r="O19" s="588"/>
    </row>
    <row r="20" spans="2:15" ht="61.5" customHeight="1">
      <c r="B20" s="24"/>
      <c r="C20" s="589" t="s">
        <v>329</v>
      </c>
      <c r="D20" s="590"/>
      <c r="E20" s="590"/>
      <c r="F20" s="590"/>
      <c r="G20" s="590"/>
      <c r="H20" s="590"/>
      <c r="I20" s="590"/>
      <c r="J20" s="590"/>
      <c r="K20" s="590"/>
      <c r="L20" s="590"/>
      <c r="M20" s="590"/>
      <c r="N20" s="590"/>
      <c r="O20" s="591"/>
    </row>
    <row r="21" spans="2:16" ht="15.75" customHeight="1">
      <c r="B21" s="24"/>
      <c r="C21" s="779" t="s">
        <v>330</v>
      </c>
      <c r="D21" s="780"/>
      <c r="E21" s="780"/>
      <c r="F21" s="780"/>
      <c r="G21" s="780"/>
      <c r="H21" s="780"/>
      <c r="I21" s="780"/>
      <c r="J21" s="780"/>
      <c r="K21" s="780"/>
      <c r="L21" s="780"/>
      <c r="M21" s="780"/>
      <c r="N21" s="780"/>
      <c r="O21" s="780"/>
      <c r="P21" s="781"/>
    </row>
    <row r="22" spans="2:16" ht="12.75" customHeight="1">
      <c r="B22" s="24"/>
      <c r="C22" s="779" t="s">
        <v>331</v>
      </c>
      <c r="D22" s="780"/>
      <c r="E22" s="780"/>
      <c r="F22" s="780"/>
      <c r="G22" s="780"/>
      <c r="H22" s="780"/>
      <c r="I22" s="780"/>
      <c r="J22" s="780"/>
      <c r="K22" s="780"/>
      <c r="L22" s="780"/>
      <c r="M22" s="780"/>
      <c r="N22" s="780"/>
      <c r="O22" s="780"/>
      <c r="P22" s="781"/>
    </row>
    <row r="23" spans="1:16" ht="12.75" customHeight="1">
      <c r="A23" s="779" t="s">
        <v>332</v>
      </c>
      <c r="B23" s="780"/>
      <c r="C23" s="780"/>
      <c r="D23" s="780"/>
      <c r="E23" s="780"/>
      <c r="F23" s="780"/>
      <c r="G23" s="780"/>
      <c r="H23" s="780"/>
      <c r="I23" s="780"/>
      <c r="J23" s="780"/>
      <c r="K23" s="780"/>
      <c r="L23" s="780"/>
      <c r="M23" s="780"/>
      <c r="N23" s="781"/>
      <c r="O23" s="281"/>
      <c r="P23" s="281"/>
    </row>
    <row r="24" spans="1:15" s="2" customFormat="1" ht="18.75" customHeight="1">
      <c r="A24" s="73"/>
      <c r="B24" s="24"/>
      <c r="C24" s="801" t="s">
        <v>333</v>
      </c>
      <c r="D24" s="802"/>
      <c r="E24" s="802"/>
      <c r="F24" s="802"/>
      <c r="G24" s="802"/>
      <c r="H24" s="802"/>
      <c r="I24" s="802"/>
      <c r="J24" s="802"/>
      <c r="K24" s="802"/>
      <c r="L24" s="802"/>
      <c r="M24" s="802"/>
      <c r="N24" s="802"/>
      <c r="O24" s="802"/>
    </row>
    <row r="25" spans="1:15" s="19" customFormat="1" ht="15.75" customHeight="1">
      <c r="A25" s="91"/>
      <c r="B25" s="24"/>
      <c r="C25" s="20"/>
      <c r="D25" s="21"/>
      <c r="E25" s="21"/>
      <c r="F25" s="21"/>
      <c r="G25" s="21"/>
      <c r="H25" s="21"/>
      <c r="I25" s="25"/>
      <c r="J25" s="25"/>
      <c r="K25" s="21"/>
      <c r="L25" s="21"/>
      <c r="M25" s="21"/>
      <c r="N25" s="21"/>
      <c r="O25" s="21"/>
    </row>
    <row r="26" spans="2:15" ht="15.75" customHeight="1">
      <c r="B26" s="92"/>
      <c r="C26" s="600" t="s">
        <v>207</v>
      </c>
      <c r="D26" s="601"/>
      <c r="E26" s="601"/>
      <c r="F26" s="601"/>
      <c r="G26" s="601"/>
      <c r="H26" s="601"/>
      <c r="I26" s="601"/>
      <c r="J26" s="601"/>
      <c r="K26" s="601"/>
      <c r="L26" s="601"/>
      <c r="M26" s="601"/>
      <c r="N26" s="601"/>
      <c r="O26" s="602"/>
    </row>
    <row r="27" spans="2:15" ht="42.75" customHeight="1">
      <c r="B27" s="24"/>
      <c r="C27" s="603" t="s">
        <v>310</v>
      </c>
      <c r="D27" s="604"/>
      <c r="E27" s="604"/>
      <c r="F27" s="604"/>
      <c r="G27" s="604"/>
      <c r="H27" s="604"/>
      <c r="I27" s="604"/>
      <c r="J27" s="604"/>
      <c r="K27" s="604"/>
      <c r="L27" s="604"/>
      <c r="M27" s="604"/>
      <c r="N27" s="604"/>
      <c r="O27" s="605"/>
    </row>
    <row r="28" spans="2:15" ht="24" customHeight="1" thickBot="1">
      <c r="B28" s="92"/>
      <c r="C28" s="246"/>
      <c r="D28" s="246"/>
      <c r="E28" s="246"/>
      <c r="F28" s="246"/>
      <c r="G28" s="246"/>
      <c r="H28" s="246"/>
      <c r="I28" s="148"/>
      <c r="J28" s="148"/>
      <c r="K28" s="208"/>
      <c r="L28" s="208"/>
      <c r="M28" s="208"/>
      <c r="N28" s="208"/>
      <c r="O28" s="208"/>
    </row>
    <row r="29" spans="2:17" ht="40.5" customHeight="1" thickBot="1">
      <c r="B29" s="33"/>
      <c r="C29" s="606" t="s">
        <v>234</v>
      </c>
      <c r="D29" s="606"/>
      <c r="E29" s="606"/>
      <c r="F29" s="606"/>
      <c r="G29" s="606"/>
      <c r="H29" s="606"/>
      <c r="I29" s="606"/>
      <c r="J29" s="606" t="s">
        <v>236</v>
      </c>
      <c r="K29" s="606"/>
      <c r="L29" s="606"/>
      <c r="M29" s="606"/>
      <c r="N29" s="606"/>
      <c r="O29" s="606"/>
      <c r="P29" s="606"/>
      <c r="Q29" s="259"/>
    </row>
    <row r="30" spans="2:16" ht="20.25" customHeight="1">
      <c r="B30" s="13"/>
      <c r="C30" s="794" t="s">
        <v>159</v>
      </c>
      <c r="D30" s="795"/>
      <c r="E30" s="782" t="s">
        <v>160</v>
      </c>
      <c r="F30" s="796"/>
      <c r="G30" s="797"/>
      <c r="H30" s="782" t="s">
        <v>217</v>
      </c>
      <c r="I30" s="797"/>
      <c r="J30" s="782" t="s">
        <v>159</v>
      </c>
      <c r="K30" s="783"/>
      <c r="L30" s="784"/>
      <c r="M30" s="782" t="s">
        <v>160</v>
      </c>
      <c r="N30" s="800"/>
      <c r="O30" s="782" t="s">
        <v>217</v>
      </c>
      <c r="P30" s="783"/>
    </row>
    <row r="31" spans="1:16" s="2" customFormat="1" ht="15" customHeight="1" thickBot="1">
      <c r="A31" s="73"/>
      <c r="B31" s="33"/>
      <c r="C31" s="785">
        <v>56</v>
      </c>
      <c r="D31" s="786"/>
      <c r="E31" s="787">
        <v>74</v>
      </c>
      <c r="F31" s="788"/>
      <c r="G31" s="786"/>
      <c r="H31" s="787">
        <v>100</v>
      </c>
      <c r="I31" s="786"/>
      <c r="J31" s="789">
        <v>40</v>
      </c>
      <c r="K31" s="790"/>
      <c r="L31" s="791"/>
      <c r="M31" s="789">
        <v>52</v>
      </c>
      <c r="N31" s="792"/>
      <c r="O31" s="789">
        <v>70</v>
      </c>
      <c r="P31" s="793"/>
    </row>
    <row r="32" spans="2:15" ht="11.25" customHeight="1">
      <c r="B32" s="33"/>
      <c r="C32" s="610"/>
      <c r="D32" s="610"/>
      <c r="E32" s="610"/>
      <c r="F32" s="610"/>
      <c r="G32" s="610"/>
      <c r="H32" s="610"/>
      <c r="I32" s="610"/>
      <c r="J32" s="13"/>
      <c r="K32" s="247"/>
      <c r="L32" s="247"/>
      <c r="M32" s="247"/>
      <c r="N32" s="247"/>
      <c r="O32" s="247"/>
    </row>
    <row r="33" spans="2:15" ht="39" customHeight="1" thickBot="1">
      <c r="B33" s="8"/>
      <c r="C33" s="620" t="s">
        <v>335</v>
      </c>
      <c r="D33" s="621"/>
      <c r="E33" s="621"/>
      <c r="F33" s="621"/>
      <c r="G33" s="621"/>
      <c r="H33" s="621"/>
      <c r="I33" s="621"/>
      <c r="J33" s="621"/>
      <c r="K33" s="621"/>
      <c r="L33" s="621"/>
      <c r="M33" s="621"/>
      <c r="N33" s="621"/>
      <c r="O33" s="622"/>
    </row>
    <row r="34" spans="2:17" ht="12.75" customHeight="1" thickBot="1">
      <c r="B34" s="8"/>
      <c r="C34" s="719" t="s">
        <v>209</v>
      </c>
      <c r="D34" s="720"/>
      <c r="E34" s="720"/>
      <c r="F34" s="720"/>
      <c r="G34" s="720"/>
      <c r="H34" s="720"/>
      <c r="I34" s="720"/>
      <c r="J34" s="720"/>
      <c r="K34" s="720"/>
      <c r="L34" s="720"/>
      <c r="M34" s="720"/>
      <c r="N34" s="720"/>
      <c r="O34" s="720"/>
      <c r="P34" s="720"/>
      <c r="Q34" s="721"/>
    </row>
    <row r="35" spans="2:15" ht="22.5" customHeight="1">
      <c r="B35" s="8"/>
      <c r="C35" s="626" t="s">
        <v>218</v>
      </c>
      <c r="D35" s="574"/>
      <c r="E35" s="574"/>
      <c r="F35" s="574"/>
      <c r="G35" s="574"/>
      <c r="H35" s="574"/>
      <c r="I35" s="574"/>
      <c r="J35" s="574"/>
      <c r="K35" s="574"/>
      <c r="L35" s="574"/>
      <c r="M35" s="574"/>
      <c r="N35" s="574"/>
      <c r="O35" s="627"/>
    </row>
    <row r="36" spans="1:15" s="2" customFormat="1" ht="42" customHeight="1">
      <c r="A36" s="73"/>
      <c r="B36" s="8"/>
      <c r="C36" s="628" t="s">
        <v>244</v>
      </c>
      <c r="D36" s="629"/>
      <c r="E36" s="629"/>
      <c r="F36" s="629"/>
      <c r="G36" s="629"/>
      <c r="H36" s="629"/>
      <c r="I36" s="629"/>
      <c r="J36" s="629"/>
      <c r="K36" s="629"/>
      <c r="L36" s="629"/>
      <c r="M36" s="629"/>
      <c r="N36" s="629"/>
      <c r="O36" s="630"/>
    </row>
    <row r="37" spans="2:15" ht="21" customHeight="1">
      <c r="B37" s="24"/>
      <c r="C37" s="631" t="s">
        <v>334</v>
      </c>
      <c r="D37" s="632"/>
      <c r="E37" s="632"/>
      <c r="F37" s="632"/>
      <c r="G37" s="632"/>
      <c r="H37" s="632"/>
      <c r="I37" s="632"/>
      <c r="J37" s="632"/>
      <c r="K37" s="632"/>
      <c r="L37" s="632"/>
      <c r="M37" s="632"/>
      <c r="N37" s="632"/>
      <c r="O37" s="633"/>
    </row>
    <row r="38" spans="2:15" ht="13.5" customHeight="1">
      <c r="B38" s="24"/>
      <c r="C38" s="634" t="s">
        <v>211</v>
      </c>
      <c r="D38" s="635"/>
      <c r="E38" s="635"/>
      <c r="F38" s="636"/>
      <c r="G38" s="607"/>
      <c r="H38" s="608"/>
      <c r="I38" s="608"/>
      <c r="J38" s="608"/>
      <c r="K38" s="608"/>
      <c r="L38" s="608"/>
      <c r="M38" s="608"/>
      <c r="N38" s="608"/>
      <c r="O38" s="609"/>
    </row>
    <row r="39" spans="2:15" ht="27.75" customHeight="1">
      <c r="B39" s="13"/>
      <c r="C39" s="651" t="s">
        <v>220</v>
      </c>
      <c r="D39" s="652"/>
      <c r="E39" s="652"/>
      <c r="F39" s="653"/>
      <c r="G39" s="637"/>
      <c r="H39" s="583"/>
      <c r="I39" s="583"/>
      <c r="J39" s="583"/>
      <c r="K39" s="583"/>
      <c r="L39" s="583"/>
      <c r="M39" s="583"/>
      <c r="N39" s="583"/>
      <c r="O39" s="584"/>
    </row>
    <row r="40" spans="2:15" ht="34.5" customHeight="1">
      <c r="B40" s="13"/>
      <c r="C40" s="615" t="s">
        <v>219</v>
      </c>
      <c r="D40" s="616"/>
      <c r="E40" s="616"/>
      <c r="F40" s="617"/>
      <c r="G40" s="637"/>
      <c r="H40" s="583"/>
      <c r="I40" s="583"/>
      <c r="J40" s="583"/>
      <c r="K40" s="583"/>
      <c r="L40" s="583"/>
      <c r="M40" s="583"/>
      <c r="N40" s="583"/>
      <c r="O40" s="584"/>
    </row>
    <row r="41" spans="2:15" ht="13.5" customHeight="1">
      <c r="B41" s="13"/>
      <c r="C41" s="615" t="s">
        <v>212</v>
      </c>
      <c r="D41" s="616"/>
      <c r="E41" s="616"/>
      <c r="F41" s="617"/>
      <c r="G41" s="593" t="s">
        <v>159</v>
      </c>
      <c r="H41" s="593"/>
      <c r="I41" s="593"/>
      <c r="J41" s="618"/>
      <c r="K41" s="593" t="s">
        <v>160</v>
      </c>
      <c r="L41" s="593"/>
      <c r="M41" s="618"/>
      <c r="N41" s="619" t="s">
        <v>225</v>
      </c>
      <c r="O41" s="618"/>
    </row>
    <row r="42" spans="2:15" ht="15.75" customHeight="1">
      <c r="B42" s="13"/>
      <c r="C42" s="638"/>
      <c r="D42" s="639"/>
      <c r="E42" s="639"/>
      <c r="F42" s="640"/>
      <c r="G42" s="583"/>
      <c r="H42" s="583"/>
      <c r="I42" s="583"/>
      <c r="J42" s="584"/>
      <c r="K42" s="641"/>
      <c r="L42" s="642"/>
      <c r="M42" s="642"/>
      <c r="N42" s="643"/>
      <c r="O42" s="644"/>
    </row>
    <row r="43" spans="2:15" ht="14.25" customHeight="1">
      <c r="B43" s="13"/>
      <c r="C43" s="645" t="s">
        <v>213</v>
      </c>
      <c r="D43" s="646"/>
      <c r="E43" s="646"/>
      <c r="F43" s="647"/>
      <c r="G43" s="637"/>
      <c r="H43" s="583"/>
      <c r="I43" s="583"/>
      <c r="J43" s="583"/>
      <c r="K43" s="583"/>
      <c r="L43" s="583"/>
      <c r="M43" s="583"/>
      <c r="N43" s="583"/>
      <c r="O43" s="584"/>
    </row>
    <row r="44" spans="2:15" ht="23.25" customHeight="1">
      <c r="B44" s="24"/>
      <c r="C44" s="648" t="s">
        <v>321</v>
      </c>
      <c r="D44" s="649"/>
      <c r="E44" s="649"/>
      <c r="F44" s="649"/>
      <c r="G44" s="649"/>
      <c r="H44" s="649"/>
      <c r="I44" s="649"/>
      <c r="J44" s="649"/>
      <c r="K44" s="649"/>
      <c r="L44" s="649"/>
      <c r="M44" s="649"/>
      <c r="N44" s="649"/>
      <c r="O44" s="650"/>
    </row>
    <row r="45" spans="2:15" ht="27.75" customHeight="1">
      <c r="B45" s="13"/>
      <c r="C45" s="634" t="s">
        <v>220</v>
      </c>
      <c r="D45" s="635"/>
      <c r="E45" s="635"/>
      <c r="F45" s="636"/>
      <c r="G45" s="637"/>
      <c r="H45" s="583"/>
      <c r="I45" s="583"/>
      <c r="J45" s="583"/>
      <c r="K45" s="583"/>
      <c r="L45" s="583"/>
      <c r="M45" s="583"/>
      <c r="N45" s="583"/>
      <c r="O45" s="584"/>
    </row>
    <row r="46" spans="2:15" ht="21" customHeight="1">
      <c r="B46" s="13"/>
      <c r="C46" s="664" t="s">
        <v>214</v>
      </c>
      <c r="D46" s="665"/>
      <c r="E46" s="665"/>
      <c r="F46" s="666"/>
      <c r="G46" s="637"/>
      <c r="H46" s="583"/>
      <c r="I46" s="583"/>
      <c r="J46" s="583"/>
      <c r="K46" s="583"/>
      <c r="L46" s="583"/>
      <c r="M46" s="583"/>
      <c r="N46" s="583"/>
      <c r="O46" s="584"/>
    </row>
    <row r="47" spans="2:15" ht="23.25" customHeight="1">
      <c r="B47" s="13"/>
      <c r="C47" s="664" t="s">
        <v>215</v>
      </c>
      <c r="D47" s="665"/>
      <c r="E47" s="665"/>
      <c r="F47" s="666"/>
      <c r="G47" s="637"/>
      <c r="H47" s="583"/>
      <c r="I47" s="583"/>
      <c r="J47" s="583"/>
      <c r="K47" s="583"/>
      <c r="L47" s="583"/>
      <c r="M47" s="583"/>
      <c r="N47" s="583"/>
      <c r="O47" s="584"/>
    </row>
    <row r="48" spans="2:15" ht="27" customHeight="1">
      <c r="B48" s="13"/>
      <c r="C48" s="656" t="s">
        <v>197</v>
      </c>
      <c r="D48" s="657"/>
      <c r="E48" s="657"/>
      <c r="F48" s="657"/>
      <c r="G48" s="657"/>
      <c r="H48" s="658" t="s">
        <v>30</v>
      </c>
      <c r="I48" s="658"/>
      <c r="J48" s="658"/>
      <c r="K48" s="658"/>
      <c r="L48" s="658"/>
      <c r="M48" s="658"/>
      <c r="N48" s="658"/>
      <c r="O48" s="659"/>
    </row>
    <row r="49" spans="2:15" ht="16.5" customHeight="1">
      <c r="B49" s="24"/>
      <c r="C49" s="530"/>
      <c r="D49" s="660"/>
      <c r="E49" s="660"/>
      <c r="F49" s="660"/>
      <c r="G49" s="660"/>
      <c r="H49" s="660"/>
      <c r="I49" s="660"/>
      <c r="J49" s="660"/>
      <c r="K49" s="660"/>
      <c r="L49" s="660"/>
      <c r="M49" s="660"/>
      <c r="N49" s="660"/>
      <c r="O49" s="660"/>
    </row>
    <row r="50" spans="2:15" ht="12" customHeight="1">
      <c r="B50" s="8"/>
      <c r="C50" s="661" t="s">
        <v>210</v>
      </c>
      <c r="D50" s="662"/>
      <c r="E50" s="662"/>
      <c r="F50" s="662"/>
      <c r="G50" s="662"/>
      <c r="H50" s="662"/>
      <c r="I50" s="662"/>
      <c r="J50" s="662"/>
      <c r="K50" s="662"/>
      <c r="L50" s="662"/>
      <c r="M50" s="662"/>
      <c r="N50" s="662"/>
      <c r="O50" s="663"/>
    </row>
    <row r="51" spans="2:15" s="7" customFormat="1" ht="14.25" customHeight="1">
      <c r="B51" s="8"/>
      <c r="C51" s="709" t="s">
        <v>199</v>
      </c>
      <c r="D51" s="710"/>
      <c r="E51" s="710"/>
      <c r="F51" s="711"/>
      <c r="G51" s="92"/>
      <c r="H51" s="92"/>
      <c r="I51" s="24"/>
      <c r="J51" s="24"/>
      <c r="K51" s="8"/>
      <c r="L51" s="8"/>
      <c r="M51" s="239"/>
      <c r="N51" s="111" t="s">
        <v>28</v>
      </c>
      <c r="O51" s="239"/>
    </row>
    <row r="52" spans="2:15" ht="12.75" hidden="1">
      <c r="B52" s="1"/>
      <c r="C52" s="1"/>
      <c r="D52" s="1"/>
      <c r="E52" s="1"/>
      <c r="F52" s="1"/>
      <c r="G52" s="1"/>
      <c r="H52" s="17"/>
      <c r="I52" s="17"/>
      <c r="J52" s="1"/>
      <c r="K52" s="1"/>
      <c r="L52" s="1"/>
      <c r="M52" s="1"/>
      <c r="N52" s="1"/>
      <c r="O52" s="1"/>
    </row>
    <row r="53" spans="2:15" ht="12.75" hidden="1">
      <c r="B53" s="1"/>
      <c r="C53" s="1"/>
      <c r="D53" s="1"/>
      <c r="E53" s="1"/>
      <c r="F53" s="1"/>
      <c r="G53" s="1"/>
      <c r="H53" s="17"/>
      <c r="I53" s="17"/>
      <c r="J53" s="1"/>
      <c r="K53" s="1"/>
      <c r="L53" s="1"/>
      <c r="M53" s="1"/>
      <c r="N53" s="1"/>
      <c r="O53" s="1"/>
    </row>
    <row r="54" spans="2:15" ht="12.75" hidden="1">
      <c r="B54" s="1"/>
      <c r="C54" s="1"/>
      <c r="D54" s="1"/>
      <c r="E54" s="1"/>
      <c r="F54" s="1"/>
      <c r="G54" s="1"/>
      <c r="H54" s="17"/>
      <c r="I54" s="17"/>
      <c r="J54" s="1"/>
      <c r="K54" s="1"/>
      <c r="L54" s="1"/>
      <c r="M54" s="1"/>
      <c r="N54" s="1"/>
      <c r="O54" s="1"/>
    </row>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sheetData>
  <sheetProtection/>
  <mergeCells count="78">
    <mergeCell ref="D1:O1"/>
    <mergeCell ref="C2:I2"/>
    <mergeCell ref="J2:O2"/>
    <mergeCell ref="C3:K3"/>
    <mergeCell ref="M3:O3"/>
    <mergeCell ref="G4:O4"/>
    <mergeCell ref="G5:O5"/>
    <mergeCell ref="G6:O6"/>
    <mergeCell ref="G7:O7"/>
    <mergeCell ref="G8:O8"/>
    <mergeCell ref="G9:O9"/>
    <mergeCell ref="G10:O10"/>
    <mergeCell ref="C12:F12"/>
    <mergeCell ref="G12:O12"/>
    <mergeCell ref="C13:F13"/>
    <mergeCell ref="G13:O13"/>
    <mergeCell ref="C14:F14"/>
    <mergeCell ref="G14:O14"/>
    <mergeCell ref="C15:F15"/>
    <mergeCell ref="G15:O15"/>
    <mergeCell ref="C17:O17"/>
    <mergeCell ref="C18:O18"/>
    <mergeCell ref="C19:O19"/>
    <mergeCell ref="C20:O20"/>
    <mergeCell ref="C21:P21"/>
    <mergeCell ref="C22:P22"/>
    <mergeCell ref="A23:N23"/>
    <mergeCell ref="C24:O24"/>
    <mergeCell ref="C26:O26"/>
    <mergeCell ref="C27:O27"/>
    <mergeCell ref="C29:I29"/>
    <mergeCell ref="J29:P29"/>
    <mergeCell ref="C30:D30"/>
    <mergeCell ref="E30:G30"/>
    <mergeCell ref="H30:I30"/>
    <mergeCell ref="J30:L30"/>
    <mergeCell ref="M30:N30"/>
    <mergeCell ref="O30:P30"/>
    <mergeCell ref="C31:D31"/>
    <mergeCell ref="E31:G31"/>
    <mergeCell ref="H31:I31"/>
    <mergeCell ref="J31:L31"/>
    <mergeCell ref="M31:N31"/>
    <mergeCell ref="O31:P31"/>
    <mergeCell ref="C32:I32"/>
    <mergeCell ref="C33:O33"/>
    <mergeCell ref="C34:Q34"/>
    <mergeCell ref="C35:O35"/>
    <mergeCell ref="C36:O36"/>
    <mergeCell ref="C37:O37"/>
    <mergeCell ref="C38:F38"/>
    <mergeCell ref="G38:O38"/>
    <mergeCell ref="C39:F39"/>
    <mergeCell ref="G39:O39"/>
    <mergeCell ref="C40:F40"/>
    <mergeCell ref="G40:O40"/>
    <mergeCell ref="C41:F41"/>
    <mergeCell ref="G41:J41"/>
    <mergeCell ref="K41:M41"/>
    <mergeCell ref="N41:O41"/>
    <mergeCell ref="C42:F42"/>
    <mergeCell ref="G42:J42"/>
    <mergeCell ref="K42:M42"/>
    <mergeCell ref="N42:O42"/>
    <mergeCell ref="C43:F43"/>
    <mergeCell ref="G43:O43"/>
    <mergeCell ref="C44:O44"/>
    <mergeCell ref="C45:F45"/>
    <mergeCell ref="G45:O45"/>
    <mergeCell ref="C46:F46"/>
    <mergeCell ref="G46:O46"/>
    <mergeCell ref="C51:F51"/>
    <mergeCell ref="C47:F47"/>
    <mergeCell ref="G47:O47"/>
    <mergeCell ref="C48:G48"/>
    <mergeCell ref="H48:O48"/>
    <mergeCell ref="C49:O49"/>
    <mergeCell ref="C50:O50"/>
  </mergeCells>
  <hyperlinks>
    <hyperlink ref="N51" location="'F-O'!A1" display="Next"/>
    <hyperlink ref="G10" r:id="rId1" display="www.iteca.kz "/>
    <hyperlink ref="G9" r:id="rId2" display="anastasiya.s@iteca.kz"/>
    <hyperlink ref="C51:E51" location="Инструкция!A1" display="Вернуться на 1 стр."/>
    <hyperlink ref="C51:F51" location="Instruction!A1" display="Back to page 1"/>
  </hyperlinks>
  <printOptions/>
  <pageMargins left="0.16" right="0.11" top="0.17" bottom="0.49" header="0.16" footer="0.5"/>
  <pageSetup horizontalDpi="600" verticalDpi="600" orientation="portrait" paperSize="9" scale="81" r:id="rId3"/>
</worksheet>
</file>

<file path=xl/worksheets/sheet17.xml><?xml version="1.0" encoding="utf-8"?>
<worksheet xmlns="http://schemas.openxmlformats.org/spreadsheetml/2006/main" xmlns:r="http://schemas.openxmlformats.org/officeDocument/2006/relationships">
  <dimension ref="A1:Q54"/>
  <sheetViews>
    <sheetView zoomScalePageLayoutView="0" workbookViewId="0" topLeftCell="C12">
      <selection activeCell="A1" sqref="A1"/>
    </sheetView>
  </sheetViews>
  <sheetFormatPr defaultColWidth="0" defaultRowHeight="0" customHeight="1" zeroHeight="1"/>
  <cols>
    <col min="1" max="1" width="8.8515625" style="7" hidden="1" customWidth="1"/>
    <col min="2" max="2" width="18.00390625" style="146" hidden="1" customWidth="1"/>
    <col min="3" max="3" width="12.28125" style="146" customWidth="1"/>
    <col min="4" max="4" width="8.140625" style="146" customWidth="1"/>
    <col min="5" max="5" width="6.8515625" style="146" customWidth="1"/>
    <col min="6" max="6" width="5.57421875" style="146" customWidth="1"/>
    <col min="7" max="7" width="8.28125" style="146" customWidth="1"/>
    <col min="8" max="8" width="11.421875" style="147" customWidth="1"/>
    <col min="9" max="9" width="8.00390625" style="147" customWidth="1"/>
    <col min="10" max="10" width="7.421875" style="146" customWidth="1"/>
    <col min="11" max="11" width="3.00390625" style="146" customWidth="1"/>
    <col min="12" max="12" width="9.8515625" style="146" customWidth="1"/>
    <col min="13" max="13" width="8.421875" style="146" customWidth="1"/>
    <col min="14" max="14" width="10.28125" style="146" customWidth="1"/>
    <col min="15" max="15" width="11.8515625" style="146" customWidth="1"/>
    <col min="16" max="16384" width="0" style="1" hidden="1" customWidth="1"/>
  </cols>
  <sheetData>
    <row r="1" spans="2:15" s="7" customFormat="1" ht="0.75" customHeight="1">
      <c r="B1" s="94"/>
      <c r="C1" s="94"/>
      <c r="D1" s="570"/>
      <c r="E1" s="570"/>
      <c r="F1" s="570"/>
      <c r="G1" s="570"/>
      <c r="H1" s="570"/>
      <c r="I1" s="570"/>
      <c r="J1" s="570"/>
      <c r="K1" s="570"/>
      <c r="L1" s="570"/>
      <c r="M1" s="570"/>
      <c r="N1" s="570"/>
      <c r="O1" s="571"/>
    </row>
    <row r="2" spans="2:15" s="7" customFormat="1" ht="12.75" customHeight="1">
      <c r="B2" s="94"/>
      <c r="C2" s="700"/>
      <c r="D2" s="700"/>
      <c r="E2" s="700"/>
      <c r="F2" s="700"/>
      <c r="G2" s="700"/>
      <c r="H2" s="700"/>
      <c r="I2" s="700"/>
      <c r="J2" s="701" t="s">
        <v>369</v>
      </c>
      <c r="K2" s="701"/>
      <c r="L2" s="701"/>
      <c r="M2" s="701"/>
      <c r="N2" s="701"/>
      <c r="O2" s="701"/>
    </row>
    <row r="3" spans="1:15" s="2" customFormat="1" ht="9" customHeight="1">
      <c r="A3" s="73"/>
      <c r="B3" s="8"/>
      <c r="C3" s="572"/>
      <c r="D3" s="572"/>
      <c r="E3" s="572"/>
      <c r="F3" s="572"/>
      <c r="G3" s="572"/>
      <c r="H3" s="572"/>
      <c r="I3" s="572"/>
      <c r="J3" s="572"/>
      <c r="K3" s="572"/>
      <c r="L3" s="240"/>
      <c r="M3" s="573"/>
      <c r="N3" s="573"/>
      <c r="O3" s="573"/>
    </row>
    <row r="4" spans="2:15" ht="11.25" customHeight="1">
      <c r="B4" s="8"/>
      <c r="C4" s="255" t="s">
        <v>114</v>
      </c>
      <c r="D4" s="241"/>
      <c r="E4" s="241"/>
      <c r="F4" s="242"/>
      <c r="G4" s="502" t="s">
        <v>133</v>
      </c>
      <c r="H4" s="502"/>
      <c r="I4" s="502"/>
      <c r="J4" s="502"/>
      <c r="K4" s="502"/>
      <c r="L4" s="502"/>
      <c r="M4" s="502"/>
      <c r="N4" s="502"/>
      <c r="O4" s="503"/>
    </row>
    <row r="5" spans="2:15" ht="11.25" customHeight="1">
      <c r="B5" s="8"/>
      <c r="C5" s="256" t="s">
        <v>115</v>
      </c>
      <c r="D5" s="243"/>
      <c r="E5" s="243"/>
      <c r="F5" s="94"/>
      <c r="G5" s="504" t="s">
        <v>132</v>
      </c>
      <c r="H5" s="504"/>
      <c r="I5" s="504"/>
      <c r="J5" s="504"/>
      <c r="K5" s="504"/>
      <c r="L5" s="504"/>
      <c r="M5" s="504"/>
      <c r="N5" s="504"/>
      <c r="O5" s="505"/>
    </row>
    <row r="6" spans="2:15" ht="11.25" customHeight="1">
      <c r="B6" s="8"/>
      <c r="C6" s="256" t="s">
        <v>116</v>
      </c>
      <c r="D6" s="243"/>
      <c r="E6" s="243"/>
      <c r="F6" s="94"/>
      <c r="G6" s="506" t="s">
        <v>312</v>
      </c>
      <c r="H6" s="506"/>
      <c r="I6" s="506"/>
      <c r="J6" s="506"/>
      <c r="K6" s="506"/>
      <c r="L6" s="506"/>
      <c r="M6" s="506"/>
      <c r="N6" s="506"/>
      <c r="O6" s="507"/>
    </row>
    <row r="7" spans="2:15" ht="11.25" customHeight="1">
      <c r="B7" s="8"/>
      <c r="C7" s="256" t="s">
        <v>117</v>
      </c>
      <c r="D7" s="243"/>
      <c r="E7" s="243"/>
      <c r="F7" s="94"/>
      <c r="G7" s="506" t="s">
        <v>153</v>
      </c>
      <c r="H7" s="506"/>
      <c r="I7" s="506"/>
      <c r="J7" s="506"/>
      <c r="K7" s="506"/>
      <c r="L7" s="506"/>
      <c r="M7" s="506"/>
      <c r="N7" s="506"/>
      <c r="O7" s="507"/>
    </row>
    <row r="8" spans="2:15" ht="11.25" customHeight="1">
      <c r="B8" s="8"/>
      <c r="C8" s="256" t="s">
        <v>118</v>
      </c>
      <c r="D8" s="243"/>
      <c r="E8" s="243"/>
      <c r="F8" s="94"/>
      <c r="G8" s="504" t="s">
        <v>297</v>
      </c>
      <c r="H8" s="504"/>
      <c r="I8" s="504"/>
      <c r="J8" s="504"/>
      <c r="K8" s="504"/>
      <c r="L8" s="504"/>
      <c r="M8" s="504"/>
      <c r="N8" s="504"/>
      <c r="O8" s="505"/>
    </row>
    <row r="9" spans="2:15" ht="11.25" customHeight="1">
      <c r="B9" s="8"/>
      <c r="C9" s="256" t="s">
        <v>0</v>
      </c>
      <c r="D9" s="243"/>
      <c r="E9" s="243"/>
      <c r="F9" s="94"/>
      <c r="G9" s="393" t="s">
        <v>311</v>
      </c>
      <c r="H9" s="539"/>
      <c r="I9" s="539"/>
      <c r="J9" s="539"/>
      <c r="K9" s="539"/>
      <c r="L9" s="539"/>
      <c r="M9" s="539"/>
      <c r="N9" s="539"/>
      <c r="O9" s="540"/>
    </row>
    <row r="10" spans="2:15" ht="11.25" customHeight="1">
      <c r="B10" s="8"/>
      <c r="C10" s="257" t="s">
        <v>1</v>
      </c>
      <c r="D10" s="244"/>
      <c r="E10" s="244"/>
      <c r="F10" s="245"/>
      <c r="G10" s="508" t="s">
        <v>5</v>
      </c>
      <c r="H10" s="508"/>
      <c r="I10" s="508"/>
      <c r="J10" s="508"/>
      <c r="K10" s="508"/>
      <c r="L10" s="508"/>
      <c r="M10" s="508"/>
      <c r="N10" s="508"/>
      <c r="O10" s="509"/>
    </row>
    <row r="11" spans="2:15" ht="9" customHeight="1">
      <c r="B11" s="8"/>
      <c r="C11" s="148"/>
      <c r="D11" s="33"/>
      <c r="E11" s="33"/>
      <c r="F11" s="8"/>
      <c r="G11" s="238"/>
      <c r="H11" s="33"/>
      <c r="I11" s="33"/>
      <c r="J11" s="33"/>
      <c r="K11" s="8"/>
      <c r="L11" s="8"/>
      <c r="M11" s="8"/>
      <c r="N11" s="8"/>
      <c r="O11" s="8"/>
    </row>
    <row r="12" spans="2:15" ht="14.25" customHeight="1">
      <c r="B12" s="8"/>
      <c r="C12" s="575" t="s">
        <v>134</v>
      </c>
      <c r="D12" s="576"/>
      <c r="E12" s="576"/>
      <c r="F12" s="576"/>
      <c r="G12" s="578"/>
      <c r="H12" s="578"/>
      <c r="I12" s="578"/>
      <c r="J12" s="578"/>
      <c r="K12" s="578"/>
      <c r="L12" s="578"/>
      <c r="M12" s="578"/>
      <c r="N12" s="578"/>
      <c r="O12" s="579"/>
    </row>
    <row r="13" spans="2:15" ht="14.25" customHeight="1">
      <c r="B13" s="8"/>
      <c r="C13" s="575" t="s">
        <v>118</v>
      </c>
      <c r="D13" s="576"/>
      <c r="E13" s="576"/>
      <c r="F13" s="576"/>
      <c r="G13" s="580"/>
      <c r="H13" s="580"/>
      <c r="I13" s="580"/>
      <c r="J13" s="580"/>
      <c r="K13" s="580"/>
      <c r="L13" s="580"/>
      <c r="M13" s="580"/>
      <c r="N13" s="580"/>
      <c r="O13" s="581"/>
    </row>
    <row r="14" spans="2:15" ht="14.25" customHeight="1">
      <c r="B14" s="8"/>
      <c r="C14" s="575" t="s">
        <v>135</v>
      </c>
      <c r="D14" s="582"/>
      <c r="E14" s="582"/>
      <c r="F14" s="582"/>
      <c r="G14" s="583"/>
      <c r="H14" s="583"/>
      <c r="I14" s="583"/>
      <c r="J14" s="583"/>
      <c r="K14" s="583"/>
      <c r="L14" s="583"/>
      <c r="M14" s="583"/>
      <c r="N14" s="583"/>
      <c r="O14" s="584"/>
    </row>
    <row r="15" spans="2:15" ht="14.25" customHeight="1">
      <c r="B15" s="8"/>
      <c r="C15" s="575" t="s">
        <v>136</v>
      </c>
      <c r="D15" s="582"/>
      <c r="E15" s="582"/>
      <c r="F15" s="582"/>
      <c r="G15" s="583"/>
      <c r="H15" s="583"/>
      <c r="I15" s="583"/>
      <c r="J15" s="583"/>
      <c r="K15" s="583"/>
      <c r="L15" s="583"/>
      <c r="M15" s="583"/>
      <c r="N15" s="583"/>
      <c r="O15" s="584"/>
    </row>
    <row r="16" spans="2:15" ht="9" customHeight="1">
      <c r="B16" s="8"/>
      <c r="C16" s="34"/>
      <c r="D16" s="34"/>
      <c r="E16" s="34"/>
      <c r="F16" s="34"/>
      <c r="G16" s="13"/>
      <c r="H16" s="13"/>
      <c r="I16" s="13"/>
      <c r="J16" s="13"/>
      <c r="K16" s="13"/>
      <c r="L16" s="13"/>
      <c r="M16" s="13"/>
      <c r="N16" s="13"/>
      <c r="O16" s="13"/>
    </row>
    <row r="17" spans="1:15" ht="18" customHeight="1">
      <c r="A17" s="277"/>
      <c r="B17" s="148"/>
      <c r="C17" s="585" t="s">
        <v>201</v>
      </c>
      <c r="D17" s="585"/>
      <c r="E17" s="585"/>
      <c r="F17" s="585"/>
      <c r="G17" s="585"/>
      <c r="H17" s="585"/>
      <c r="I17" s="585"/>
      <c r="J17" s="585"/>
      <c r="K17" s="585"/>
      <c r="L17" s="585"/>
      <c r="M17" s="585"/>
      <c r="N17" s="585"/>
      <c r="O17" s="585"/>
    </row>
    <row r="18" spans="2:15" ht="25.5" customHeight="1">
      <c r="B18" s="8"/>
      <c r="C18" s="530" t="s">
        <v>254</v>
      </c>
      <c r="D18" s="530"/>
      <c r="E18" s="530"/>
      <c r="F18" s="530"/>
      <c r="G18" s="530"/>
      <c r="H18" s="530"/>
      <c r="I18" s="530"/>
      <c r="J18" s="530"/>
      <c r="K18" s="530"/>
      <c r="L18" s="530"/>
      <c r="M18" s="530"/>
      <c r="N18" s="530"/>
      <c r="O18" s="530"/>
    </row>
    <row r="19" spans="2:15" ht="0.75" customHeight="1" thickBot="1">
      <c r="B19" s="24"/>
      <c r="C19" s="586"/>
      <c r="D19" s="587"/>
      <c r="E19" s="587"/>
      <c r="F19" s="587"/>
      <c r="G19" s="587"/>
      <c r="H19" s="587"/>
      <c r="I19" s="587"/>
      <c r="J19" s="587"/>
      <c r="K19" s="587"/>
      <c r="L19" s="587"/>
      <c r="M19" s="587"/>
      <c r="N19" s="587"/>
      <c r="O19" s="588"/>
    </row>
    <row r="20" spans="2:15" ht="96" customHeight="1">
      <c r="B20" s="24"/>
      <c r="C20" s="589" t="s">
        <v>255</v>
      </c>
      <c r="D20" s="590"/>
      <c r="E20" s="590"/>
      <c r="F20" s="590"/>
      <c r="G20" s="590"/>
      <c r="H20" s="590"/>
      <c r="I20" s="590"/>
      <c r="J20" s="590"/>
      <c r="K20" s="590"/>
      <c r="L20" s="590"/>
      <c r="M20" s="590"/>
      <c r="N20" s="590"/>
      <c r="O20" s="591"/>
    </row>
    <row r="21" spans="2:16" ht="15.75" customHeight="1">
      <c r="B21" s="24"/>
      <c r="C21" s="779" t="s">
        <v>370</v>
      </c>
      <c r="D21" s="780"/>
      <c r="E21" s="780"/>
      <c r="F21" s="780"/>
      <c r="G21" s="780"/>
      <c r="H21" s="780"/>
      <c r="I21" s="780"/>
      <c r="J21" s="780"/>
      <c r="K21" s="780"/>
      <c r="L21" s="780"/>
      <c r="M21" s="780"/>
      <c r="N21" s="780"/>
      <c r="O21" s="780"/>
      <c r="P21" s="781"/>
    </row>
    <row r="22" spans="2:16" ht="12.75" customHeight="1">
      <c r="B22" s="24"/>
      <c r="C22" s="779" t="s">
        <v>371</v>
      </c>
      <c r="D22" s="780"/>
      <c r="E22" s="780"/>
      <c r="F22" s="780"/>
      <c r="G22" s="780"/>
      <c r="H22" s="780"/>
      <c r="I22" s="780"/>
      <c r="J22" s="780"/>
      <c r="K22" s="780"/>
      <c r="L22" s="780"/>
      <c r="M22" s="780"/>
      <c r="N22" s="780"/>
      <c r="O22" s="780"/>
      <c r="P22" s="781"/>
    </row>
    <row r="23" spans="1:16" ht="12.75" customHeight="1">
      <c r="A23" s="779" t="s">
        <v>372</v>
      </c>
      <c r="B23" s="780"/>
      <c r="C23" s="780"/>
      <c r="D23" s="780"/>
      <c r="E23" s="780"/>
      <c r="F23" s="780"/>
      <c r="G23" s="780"/>
      <c r="H23" s="780"/>
      <c r="I23" s="780"/>
      <c r="J23" s="780"/>
      <c r="K23" s="780"/>
      <c r="L23" s="780"/>
      <c r="M23" s="780"/>
      <c r="N23" s="781"/>
      <c r="O23" s="281"/>
      <c r="P23" s="281"/>
    </row>
    <row r="24" spans="1:15" s="2" customFormat="1" ht="18.75" customHeight="1">
      <c r="A24" s="73"/>
      <c r="B24" s="24"/>
      <c r="C24" s="801" t="s">
        <v>373</v>
      </c>
      <c r="D24" s="802"/>
      <c r="E24" s="802"/>
      <c r="F24" s="802"/>
      <c r="G24" s="802"/>
      <c r="H24" s="802"/>
      <c r="I24" s="802"/>
      <c r="J24" s="802"/>
      <c r="K24" s="802"/>
      <c r="L24" s="802"/>
      <c r="M24" s="802"/>
      <c r="N24" s="802"/>
      <c r="O24" s="802"/>
    </row>
    <row r="25" spans="1:15" s="19" customFormat="1" ht="15.75" customHeight="1">
      <c r="A25" s="91"/>
      <c r="B25" s="24"/>
      <c r="C25" s="20"/>
      <c r="D25" s="21"/>
      <c r="E25" s="21"/>
      <c r="F25" s="21"/>
      <c r="G25" s="21"/>
      <c r="H25" s="21"/>
      <c r="I25" s="25"/>
      <c r="J25" s="25"/>
      <c r="K25" s="21"/>
      <c r="L25" s="21"/>
      <c r="M25" s="21"/>
      <c r="N25" s="21"/>
      <c r="O25" s="21"/>
    </row>
    <row r="26" spans="2:15" ht="15.75" customHeight="1">
      <c r="B26" s="92"/>
      <c r="C26" s="600" t="s">
        <v>207</v>
      </c>
      <c r="D26" s="601"/>
      <c r="E26" s="601"/>
      <c r="F26" s="601"/>
      <c r="G26" s="601"/>
      <c r="H26" s="601"/>
      <c r="I26" s="601"/>
      <c r="J26" s="601"/>
      <c r="K26" s="601"/>
      <c r="L26" s="601"/>
      <c r="M26" s="601"/>
      <c r="N26" s="601"/>
      <c r="O26" s="602"/>
    </row>
    <row r="27" spans="2:15" ht="42.75" customHeight="1">
      <c r="B27" s="24"/>
      <c r="C27" s="603" t="s">
        <v>202</v>
      </c>
      <c r="D27" s="604"/>
      <c r="E27" s="604"/>
      <c r="F27" s="604"/>
      <c r="G27" s="604"/>
      <c r="H27" s="604"/>
      <c r="I27" s="604"/>
      <c r="J27" s="604"/>
      <c r="K27" s="604"/>
      <c r="L27" s="604"/>
      <c r="M27" s="604"/>
      <c r="N27" s="604"/>
      <c r="O27" s="605"/>
    </row>
    <row r="28" spans="2:15" ht="24" customHeight="1" thickBot="1">
      <c r="B28" s="92"/>
      <c r="C28" s="246"/>
      <c r="D28" s="246"/>
      <c r="E28" s="246"/>
      <c r="F28" s="246"/>
      <c r="G28" s="246"/>
      <c r="H28" s="246"/>
      <c r="I28" s="148"/>
      <c r="J28" s="148"/>
      <c r="K28" s="208"/>
      <c r="L28" s="208"/>
      <c r="M28" s="208"/>
      <c r="N28" s="208"/>
      <c r="O28" s="208"/>
    </row>
    <row r="29" spans="2:17" ht="40.5" customHeight="1" thickBot="1">
      <c r="B29" s="33"/>
      <c r="C29" s="606" t="s">
        <v>234</v>
      </c>
      <c r="D29" s="606"/>
      <c r="E29" s="606"/>
      <c r="F29" s="606"/>
      <c r="G29" s="606"/>
      <c r="H29" s="606"/>
      <c r="I29" s="606"/>
      <c r="J29" s="606" t="s">
        <v>236</v>
      </c>
      <c r="K29" s="606"/>
      <c r="L29" s="606"/>
      <c r="M29" s="606"/>
      <c r="N29" s="606"/>
      <c r="O29" s="606"/>
      <c r="P29" s="606"/>
      <c r="Q29" s="259"/>
    </row>
    <row r="30" spans="2:16" ht="20.25" customHeight="1">
      <c r="B30" s="13"/>
      <c r="C30" s="814" t="s">
        <v>159</v>
      </c>
      <c r="D30" s="814"/>
      <c r="E30" s="814"/>
      <c r="F30" s="814"/>
      <c r="G30" s="814" t="s">
        <v>160</v>
      </c>
      <c r="H30" s="814"/>
      <c r="I30" s="814"/>
      <c r="J30" s="814" t="s">
        <v>159</v>
      </c>
      <c r="K30" s="814"/>
      <c r="L30" s="814"/>
      <c r="M30" s="814"/>
      <c r="N30" s="814" t="s">
        <v>160</v>
      </c>
      <c r="O30" s="814"/>
      <c r="P30" s="285"/>
    </row>
    <row r="31" spans="1:16" s="2" customFormat="1" ht="15" customHeight="1" thickBot="1">
      <c r="A31" s="73"/>
      <c r="B31" s="33"/>
      <c r="C31" s="818">
        <v>65</v>
      </c>
      <c r="D31" s="818"/>
      <c r="E31" s="818"/>
      <c r="F31" s="818"/>
      <c r="G31" s="819">
        <v>79</v>
      </c>
      <c r="H31" s="819"/>
      <c r="I31" s="819"/>
      <c r="J31" s="817">
        <v>46</v>
      </c>
      <c r="K31" s="817"/>
      <c r="L31" s="817"/>
      <c r="M31" s="817"/>
      <c r="N31" s="817">
        <v>60</v>
      </c>
      <c r="O31" s="817"/>
      <c r="P31" s="287"/>
    </row>
    <row r="32" spans="2:15" ht="11.25" customHeight="1">
      <c r="B32" s="33"/>
      <c r="C32" s="610"/>
      <c r="D32" s="610"/>
      <c r="E32" s="610"/>
      <c r="F32" s="610"/>
      <c r="G32" s="610"/>
      <c r="H32" s="610"/>
      <c r="I32" s="610"/>
      <c r="J32" s="13"/>
      <c r="K32" s="247"/>
      <c r="L32" s="247"/>
      <c r="M32" s="247"/>
      <c r="N32" s="247"/>
      <c r="O32" s="247"/>
    </row>
    <row r="33" spans="2:15" ht="39" customHeight="1" thickBot="1">
      <c r="B33" s="8"/>
      <c r="C33" s="620" t="s">
        <v>374</v>
      </c>
      <c r="D33" s="621"/>
      <c r="E33" s="621"/>
      <c r="F33" s="621"/>
      <c r="G33" s="621"/>
      <c r="H33" s="621"/>
      <c r="I33" s="621"/>
      <c r="J33" s="621"/>
      <c r="K33" s="621"/>
      <c r="L33" s="621"/>
      <c r="M33" s="621"/>
      <c r="N33" s="621"/>
      <c r="O33" s="622"/>
    </row>
    <row r="34" spans="2:17" ht="12.75" customHeight="1" thickBot="1">
      <c r="B34" s="8"/>
      <c r="C34" s="719" t="s">
        <v>209</v>
      </c>
      <c r="D34" s="720"/>
      <c r="E34" s="720"/>
      <c r="F34" s="720"/>
      <c r="G34" s="720"/>
      <c r="H34" s="720"/>
      <c r="I34" s="720"/>
      <c r="J34" s="720"/>
      <c r="K34" s="720"/>
      <c r="L34" s="720"/>
      <c r="M34" s="720"/>
      <c r="N34" s="720"/>
      <c r="O34" s="720"/>
      <c r="P34" s="720"/>
      <c r="Q34" s="721"/>
    </row>
    <row r="35" spans="2:15" ht="22.5" customHeight="1">
      <c r="B35" s="8"/>
      <c r="C35" s="626" t="s">
        <v>218</v>
      </c>
      <c r="D35" s="574"/>
      <c r="E35" s="574"/>
      <c r="F35" s="574"/>
      <c r="G35" s="574"/>
      <c r="H35" s="574"/>
      <c r="I35" s="574"/>
      <c r="J35" s="574"/>
      <c r="K35" s="574"/>
      <c r="L35" s="574"/>
      <c r="M35" s="574"/>
      <c r="N35" s="574"/>
      <c r="O35" s="627"/>
    </row>
    <row r="36" spans="1:15" s="2" customFormat="1" ht="42" customHeight="1">
      <c r="A36" s="73"/>
      <c r="B36" s="8"/>
      <c r="C36" s="628" t="s">
        <v>244</v>
      </c>
      <c r="D36" s="629"/>
      <c r="E36" s="629"/>
      <c r="F36" s="629"/>
      <c r="G36" s="629"/>
      <c r="H36" s="629"/>
      <c r="I36" s="629"/>
      <c r="J36" s="629"/>
      <c r="K36" s="629"/>
      <c r="L36" s="629"/>
      <c r="M36" s="629"/>
      <c r="N36" s="629"/>
      <c r="O36" s="630"/>
    </row>
    <row r="37" spans="2:15" ht="21" customHeight="1">
      <c r="B37" s="24"/>
      <c r="C37" s="631" t="s">
        <v>224</v>
      </c>
      <c r="D37" s="632"/>
      <c r="E37" s="632"/>
      <c r="F37" s="632"/>
      <c r="G37" s="632"/>
      <c r="H37" s="632"/>
      <c r="I37" s="632"/>
      <c r="J37" s="632"/>
      <c r="K37" s="632"/>
      <c r="L37" s="632"/>
      <c r="M37" s="632"/>
      <c r="N37" s="632"/>
      <c r="O37" s="633"/>
    </row>
    <row r="38" spans="2:15" ht="13.5" customHeight="1">
      <c r="B38" s="24"/>
      <c r="C38" s="634" t="s">
        <v>211</v>
      </c>
      <c r="D38" s="635"/>
      <c r="E38" s="635"/>
      <c r="F38" s="636"/>
      <c r="G38" s="607"/>
      <c r="H38" s="608"/>
      <c r="I38" s="608"/>
      <c r="J38" s="608"/>
      <c r="K38" s="608"/>
      <c r="L38" s="608"/>
      <c r="M38" s="608"/>
      <c r="N38" s="608"/>
      <c r="O38" s="609"/>
    </row>
    <row r="39" spans="2:15" ht="27.75" customHeight="1">
      <c r="B39" s="13"/>
      <c r="C39" s="651" t="s">
        <v>220</v>
      </c>
      <c r="D39" s="652"/>
      <c r="E39" s="652"/>
      <c r="F39" s="653"/>
      <c r="G39" s="637"/>
      <c r="H39" s="583"/>
      <c r="I39" s="583"/>
      <c r="J39" s="583"/>
      <c r="K39" s="583"/>
      <c r="L39" s="583"/>
      <c r="M39" s="583"/>
      <c r="N39" s="583"/>
      <c r="O39" s="584"/>
    </row>
    <row r="40" spans="2:15" ht="34.5" customHeight="1">
      <c r="B40" s="13"/>
      <c r="C40" s="615" t="s">
        <v>219</v>
      </c>
      <c r="D40" s="616"/>
      <c r="E40" s="616"/>
      <c r="F40" s="617"/>
      <c r="G40" s="637"/>
      <c r="H40" s="583"/>
      <c r="I40" s="583"/>
      <c r="J40" s="583"/>
      <c r="K40" s="583"/>
      <c r="L40" s="583"/>
      <c r="M40" s="583"/>
      <c r="N40" s="583"/>
      <c r="O40" s="584"/>
    </row>
    <row r="41" spans="2:15" ht="13.5" customHeight="1">
      <c r="B41" s="13"/>
      <c r="C41" s="615" t="s">
        <v>212</v>
      </c>
      <c r="D41" s="616"/>
      <c r="E41" s="616"/>
      <c r="F41" s="617"/>
      <c r="G41" s="593" t="s">
        <v>159</v>
      </c>
      <c r="H41" s="593"/>
      <c r="I41" s="593"/>
      <c r="J41" s="618"/>
      <c r="K41" s="593" t="s">
        <v>160</v>
      </c>
      <c r="L41" s="593"/>
      <c r="M41" s="618"/>
      <c r="N41" s="619" t="s">
        <v>225</v>
      </c>
      <c r="O41" s="618"/>
    </row>
    <row r="42" spans="2:15" ht="15.75" customHeight="1">
      <c r="B42" s="13"/>
      <c r="C42" s="638"/>
      <c r="D42" s="639"/>
      <c r="E42" s="639"/>
      <c r="F42" s="640"/>
      <c r="G42" s="583"/>
      <c r="H42" s="583"/>
      <c r="I42" s="583"/>
      <c r="J42" s="584"/>
      <c r="K42" s="641"/>
      <c r="L42" s="642"/>
      <c r="M42" s="642"/>
      <c r="N42" s="643"/>
      <c r="O42" s="644"/>
    </row>
    <row r="43" spans="2:15" ht="14.25" customHeight="1">
      <c r="B43" s="13"/>
      <c r="C43" s="645" t="s">
        <v>213</v>
      </c>
      <c r="D43" s="646"/>
      <c r="E43" s="646"/>
      <c r="F43" s="647"/>
      <c r="G43" s="637"/>
      <c r="H43" s="583"/>
      <c r="I43" s="583"/>
      <c r="J43" s="583"/>
      <c r="K43" s="583"/>
      <c r="L43" s="583"/>
      <c r="M43" s="583"/>
      <c r="N43" s="583"/>
      <c r="O43" s="584"/>
    </row>
    <row r="44" spans="2:15" ht="23.25" customHeight="1">
      <c r="B44" s="24"/>
      <c r="C44" s="648" t="s">
        <v>375</v>
      </c>
      <c r="D44" s="649"/>
      <c r="E44" s="649"/>
      <c r="F44" s="649"/>
      <c r="G44" s="649"/>
      <c r="H44" s="649"/>
      <c r="I44" s="649"/>
      <c r="J44" s="649"/>
      <c r="K44" s="649"/>
      <c r="L44" s="649"/>
      <c r="M44" s="649"/>
      <c r="N44" s="649"/>
      <c r="O44" s="650"/>
    </row>
    <row r="45" spans="2:15" ht="27.75" customHeight="1">
      <c r="B45" s="13"/>
      <c r="C45" s="634" t="s">
        <v>220</v>
      </c>
      <c r="D45" s="635"/>
      <c r="E45" s="635"/>
      <c r="F45" s="636"/>
      <c r="G45" s="637"/>
      <c r="H45" s="583"/>
      <c r="I45" s="583"/>
      <c r="J45" s="583"/>
      <c r="K45" s="583"/>
      <c r="L45" s="583"/>
      <c r="M45" s="583"/>
      <c r="N45" s="583"/>
      <c r="O45" s="584"/>
    </row>
    <row r="46" spans="2:15" ht="21" customHeight="1">
      <c r="B46" s="13"/>
      <c r="C46" s="664" t="s">
        <v>214</v>
      </c>
      <c r="D46" s="665"/>
      <c r="E46" s="665"/>
      <c r="F46" s="666"/>
      <c r="G46" s="637"/>
      <c r="H46" s="583"/>
      <c r="I46" s="583"/>
      <c r="J46" s="583"/>
      <c r="K46" s="583"/>
      <c r="L46" s="583"/>
      <c r="M46" s="583"/>
      <c r="N46" s="583"/>
      <c r="O46" s="584"/>
    </row>
    <row r="47" spans="2:15" ht="23.25" customHeight="1">
      <c r="B47" s="13"/>
      <c r="C47" s="664" t="s">
        <v>215</v>
      </c>
      <c r="D47" s="665"/>
      <c r="E47" s="665"/>
      <c r="F47" s="666"/>
      <c r="G47" s="637"/>
      <c r="H47" s="583"/>
      <c r="I47" s="583"/>
      <c r="J47" s="583"/>
      <c r="K47" s="583"/>
      <c r="L47" s="583"/>
      <c r="M47" s="583"/>
      <c r="N47" s="583"/>
      <c r="O47" s="584"/>
    </row>
    <row r="48" spans="2:15" ht="27" customHeight="1">
      <c r="B48" s="13"/>
      <c r="C48" s="656" t="s">
        <v>197</v>
      </c>
      <c r="D48" s="657"/>
      <c r="E48" s="657"/>
      <c r="F48" s="657"/>
      <c r="G48" s="657"/>
      <c r="H48" s="658" t="s">
        <v>30</v>
      </c>
      <c r="I48" s="658"/>
      <c r="J48" s="658"/>
      <c r="K48" s="658"/>
      <c r="L48" s="658"/>
      <c r="M48" s="658"/>
      <c r="N48" s="658"/>
      <c r="O48" s="659"/>
    </row>
    <row r="49" spans="2:15" ht="16.5" customHeight="1">
      <c r="B49" s="24"/>
      <c r="C49" s="530"/>
      <c r="D49" s="660"/>
      <c r="E49" s="660"/>
      <c r="F49" s="660"/>
      <c r="G49" s="660"/>
      <c r="H49" s="660"/>
      <c r="I49" s="660"/>
      <c r="J49" s="660"/>
      <c r="K49" s="660"/>
      <c r="L49" s="660"/>
      <c r="M49" s="660"/>
      <c r="N49" s="660"/>
      <c r="O49" s="660"/>
    </row>
    <row r="50" spans="2:15" ht="12" customHeight="1">
      <c r="B50" s="8"/>
      <c r="C50" s="661" t="s">
        <v>210</v>
      </c>
      <c r="D50" s="662"/>
      <c r="E50" s="662"/>
      <c r="F50" s="662"/>
      <c r="G50" s="662"/>
      <c r="H50" s="662"/>
      <c r="I50" s="662"/>
      <c r="J50" s="662"/>
      <c r="K50" s="662"/>
      <c r="L50" s="662"/>
      <c r="M50" s="662"/>
      <c r="N50" s="662"/>
      <c r="O50" s="663"/>
    </row>
    <row r="51" spans="2:15" s="7" customFormat="1" ht="14.25" customHeight="1">
      <c r="B51" s="8"/>
      <c r="C51" s="709" t="s">
        <v>199</v>
      </c>
      <c r="D51" s="710"/>
      <c r="E51" s="710"/>
      <c r="F51" s="711"/>
      <c r="G51" s="92"/>
      <c r="H51" s="92"/>
      <c r="I51" s="24"/>
      <c r="J51" s="24"/>
      <c r="K51" s="8"/>
      <c r="L51" s="8"/>
      <c r="M51" s="239"/>
      <c r="N51" s="111" t="s">
        <v>28</v>
      </c>
      <c r="O51" s="239"/>
    </row>
    <row r="52" spans="2:15" ht="12.75" hidden="1">
      <c r="B52" s="1"/>
      <c r="C52" s="1"/>
      <c r="D52" s="1"/>
      <c r="E52" s="1"/>
      <c r="F52" s="1"/>
      <c r="G52" s="1"/>
      <c r="H52" s="17"/>
      <c r="I52" s="17"/>
      <c r="J52" s="1"/>
      <c r="K52" s="1"/>
      <c r="L52" s="1"/>
      <c r="M52" s="1"/>
      <c r="N52" s="1"/>
      <c r="O52" s="1"/>
    </row>
    <row r="53" spans="2:15" ht="12.75" hidden="1">
      <c r="B53" s="1"/>
      <c r="C53" s="1"/>
      <c r="D53" s="1"/>
      <c r="E53" s="1"/>
      <c r="F53" s="1"/>
      <c r="G53" s="1"/>
      <c r="H53" s="17"/>
      <c r="I53" s="17"/>
      <c r="J53" s="1"/>
      <c r="K53" s="1"/>
      <c r="L53" s="1"/>
      <c r="M53" s="1"/>
      <c r="N53" s="1"/>
      <c r="O53" s="1"/>
    </row>
    <row r="54" spans="2:15" ht="12.75" hidden="1">
      <c r="B54" s="1"/>
      <c r="C54" s="1"/>
      <c r="D54" s="1"/>
      <c r="E54" s="1"/>
      <c r="F54" s="1"/>
      <c r="G54" s="1"/>
      <c r="H54" s="17"/>
      <c r="I54" s="17"/>
      <c r="J54" s="1"/>
      <c r="K54" s="1"/>
      <c r="L54" s="1"/>
      <c r="M54" s="1"/>
      <c r="N54" s="1"/>
      <c r="O54" s="1"/>
    </row>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sheetData>
  <sheetProtection/>
  <mergeCells count="74">
    <mergeCell ref="D1:O1"/>
    <mergeCell ref="C2:I2"/>
    <mergeCell ref="J2:O2"/>
    <mergeCell ref="C3:K3"/>
    <mergeCell ref="M3:O3"/>
    <mergeCell ref="G4:O4"/>
    <mergeCell ref="G5:O5"/>
    <mergeCell ref="G6:O6"/>
    <mergeCell ref="G7:O7"/>
    <mergeCell ref="G8:O8"/>
    <mergeCell ref="G9:O9"/>
    <mergeCell ref="G10:O10"/>
    <mergeCell ref="C12:F12"/>
    <mergeCell ref="G12:O12"/>
    <mergeCell ref="C13:F13"/>
    <mergeCell ref="G13:O13"/>
    <mergeCell ref="C14:F14"/>
    <mergeCell ref="G14:O14"/>
    <mergeCell ref="C15:F15"/>
    <mergeCell ref="G15:O15"/>
    <mergeCell ref="C17:O17"/>
    <mergeCell ref="C18:O18"/>
    <mergeCell ref="C19:O19"/>
    <mergeCell ref="C20:O20"/>
    <mergeCell ref="C29:I29"/>
    <mergeCell ref="J29:P29"/>
    <mergeCell ref="C21:P21"/>
    <mergeCell ref="C22:P22"/>
    <mergeCell ref="A23:N23"/>
    <mergeCell ref="C24:O24"/>
    <mergeCell ref="C26:O26"/>
    <mergeCell ref="C27:O27"/>
    <mergeCell ref="C32:I32"/>
    <mergeCell ref="C33:O33"/>
    <mergeCell ref="C34:Q34"/>
    <mergeCell ref="C35:O35"/>
    <mergeCell ref="C36:O36"/>
    <mergeCell ref="C37:O37"/>
    <mergeCell ref="C38:F38"/>
    <mergeCell ref="G38:O38"/>
    <mergeCell ref="C39:F39"/>
    <mergeCell ref="G39:O39"/>
    <mergeCell ref="C40:F40"/>
    <mergeCell ref="G40:O40"/>
    <mergeCell ref="C46:F46"/>
    <mergeCell ref="G46:O46"/>
    <mergeCell ref="C41:F41"/>
    <mergeCell ref="G41:J41"/>
    <mergeCell ref="K41:M41"/>
    <mergeCell ref="N41:O41"/>
    <mergeCell ref="C42:F42"/>
    <mergeCell ref="G42:J42"/>
    <mergeCell ref="K42:M42"/>
    <mergeCell ref="N42:O42"/>
    <mergeCell ref="G47:O47"/>
    <mergeCell ref="C48:G48"/>
    <mergeCell ref="H48:O48"/>
    <mergeCell ref="C49:O49"/>
    <mergeCell ref="C50:O50"/>
    <mergeCell ref="C43:F43"/>
    <mergeCell ref="G43:O43"/>
    <mergeCell ref="C44:O44"/>
    <mergeCell ref="C45:F45"/>
    <mergeCell ref="G45:O45"/>
    <mergeCell ref="C51:F51"/>
    <mergeCell ref="C30:F30"/>
    <mergeCell ref="G30:I30"/>
    <mergeCell ref="J30:M30"/>
    <mergeCell ref="N30:O30"/>
    <mergeCell ref="C31:F31"/>
    <mergeCell ref="G31:I31"/>
    <mergeCell ref="J31:M31"/>
    <mergeCell ref="N31:O31"/>
    <mergeCell ref="C47:F47"/>
  </mergeCells>
  <hyperlinks>
    <hyperlink ref="N51" location="'F-P'!A1" display="Next"/>
    <hyperlink ref="G10" r:id="rId1" display="www.iteca.kz "/>
    <hyperlink ref="G9" r:id="rId2" display="anastasiya.s@iteca.kz"/>
    <hyperlink ref="C51:E51" location="Инструкция!A1" display="Вернуться на 1 стр."/>
    <hyperlink ref="C51:F51" location="Instruction!A1" display="Back to page 1"/>
  </hyperlinks>
  <printOptions/>
  <pageMargins left="0.16" right="0.11" top="0.17" bottom="0.49" header="0.16" footer="0.5"/>
  <pageSetup horizontalDpi="600" verticalDpi="600" orientation="portrait" paperSize="9" scale="81" r:id="rId3"/>
</worksheet>
</file>

<file path=xl/worksheets/sheet18.xml><?xml version="1.0" encoding="utf-8"?>
<worksheet xmlns="http://schemas.openxmlformats.org/spreadsheetml/2006/main" xmlns:r="http://schemas.openxmlformats.org/officeDocument/2006/relationships">
  <dimension ref="A1:Q53"/>
  <sheetViews>
    <sheetView zoomScalePageLayoutView="0" workbookViewId="0" topLeftCell="C29">
      <selection activeCell="A1" sqref="A1"/>
    </sheetView>
  </sheetViews>
  <sheetFormatPr defaultColWidth="0" defaultRowHeight="12.75" zeroHeight="1"/>
  <cols>
    <col min="1" max="1" width="8.28125" style="7" hidden="1" customWidth="1"/>
    <col min="2" max="2" width="13.140625" style="146" hidden="1" customWidth="1"/>
    <col min="3" max="3" width="12.28125" style="146" customWidth="1"/>
    <col min="4" max="4" width="8.140625" style="146" customWidth="1"/>
    <col min="5" max="5" width="6.8515625" style="146" customWidth="1"/>
    <col min="6" max="6" width="5.57421875" style="146" customWidth="1"/>
    <col min="7" max="7" width="8.28125" style="146" customWidth="1"/>
    <col min="8" max="8" width="11.421875" style="147" customWidth="1"/>
    <col min="9" max="9" width="8.00390625" style="147" customWidth="1"/>
    <col min="10" max="10" width="7.421875" style="146" customWidth="1"/>
    <col min="11" max="11" width="3.00390625" style="146" customWidth="1"/>
    <col min="12" max="12" width="9.8515625" style="146" customWidth="1"/>
    <col min="13" max="13" width="8.421875" style="146" customWidth="1"/>
    <col min="14" max="14" width="10.28125" style="146" customWidth="1"/>
    <col min="15" max="15" width="8.28125" style="146" customWidth="1"/>
    <col min="16" max="16384" width="0" style="1" hidden="1" customWidth="1"/>
  </cols>
  <sheetData>
    <row r="1" spans="2:15" s="7" customFormat="1" ht="0.75" customHeight="1">
      <c r="B1" s="94"/>
      <c r="C1" s="94"/>
      <c r="D1" s="570"/>
      <c r="E1" s="570"/>
      <c r="F1" s="570"/>
      <c r="G1" s="570"/>
      <c r="H1" s="570"/>
      <c r="I1" s="570"/>
      <c r="J1" s="570"/>
      <c r="K1" s="570"/>
      <c r="L1" s="570"/>
      <c r="M1" s="570"/>
      <c r="N1" s="570"/>
      <c r="O1" s="571"/>
    </row>
    <row r="2" spans="2:15" s="7" customFormat="1" ht="12.75" customHeight="1">
      <c r="B2" s="94"/>
      <c r="C2" s="700"/>
      <c r="D2" s="700"/>
      <c r="E2" s="700"/>
      <c r="F2" s="700"/>
      <c r="G2" s="700"/>
      <c r="H2" s="700"/>
      <c r="I2" s="700"/>
      <c r="J2" s="701" t="s">
        <v>290</v>
      </c>
      <c r="K2" s="701"/>
      <c r="L2" s="701"/>
      <c r="M2" s="701"/>
      <c r="N2" s="701"/>
      <c r="O2" s="701"/>
    </row>
    <row r="3" spans="1:15" s="2" customFormat="1" ht="9" customHeight="1">
      <c r="A3" s="73"/>
      <c r="B3" s="8"/>
      <c r="C3" s="572"/>
      <c r="D3" s="572"/>
      <c r="E3" s="572"/>
      <c r="F3" s="572"/>
      <c r="G3" s="572"/>
      <c r="H3" s="572"/>
      <c r="I3" s="572"/>
      <c r="J3" s="572"/>
      <c r="K3" s="572"/>
      <c r="L3" s="240"/>
      <c r="M3" s="573"/>
      <c r="N3" s="573"/>
      <c r="O3" s="573"/>
    </row>
    <row r="4" spans="2:15" ht="11.25" customHeight="1">
      <c r="B4" s="8"/>
      <c r="C4" s="255" t="s">
        <v>114</v>
      </c>
      <c r="D4" s="241"/>
      <c r="E4" s="241"/>
      <c r="F4" s="242"/>
      <c r="G4" s="502" t="s">
        <v>133</v>
      </c>
      <c r="H4" s="502"/>
      <c r="I4" s="502"/>
      <c r="J4" s="502"/>
      <c r="K4" s="502"/>
      <c r="L4" s="502"/>
      <c r="M4" s="502"/>
      <c r="N4" s="502"/>
      <c r="O4" s="503"/>
    </row>
    <row r="5" spans="2:15" ht="11.25" customHeight="1">
      <c r="B5" s="8"/>
      <c r="C5" s="256" t="s">
        <v>115</v>
      </c>
      <c r="D5" s="243"/>
      <c r="E5" s="243"/>
      <c r="F5" s="94"/>
      <c r="G5" s="504" t="s">
        <v>132</v>
      </c>
      <c r="H5" s="504"/>
      <c r="I5" s="504"/>
      <c r="J5" s="504"/>
      <c r="K5" s="504"/>
      <c r="L5" s="504"/>
      <c r="M5" s="504"/>
      <c r="N5" s="504"/>
      <c r="O5" s="505"/>
    </row>
    <row r="6" spans="2:15" ht="11.25" customHeight="1">
      <c r="B6" s="8"/>
      <c r="C6" s="256" t="s">
        <v>116</v>
      </c>
      <c r="D6" s="243"/>
      <c r="E6" s="243"/>
      <c r="F6" s="94"/>
      <c r="G6" s="506" t="s">
        <v>312</v>
      </c>
      <c r="H6" s="506"/>
      <c r="I6" s="506"/>
      <c r="J6" s="506"/>
      <c r="K6" s="506"/>
      <c r="L6" s="506"/>
      <c r="M6" s="506"/>
      <c r="N6" s="506"/>
      <c r="O6" s="507"/>
    </row>
    <row r="7" spans="2:15" ht="11.25" customHeight="1">
      <c r="B7" s="8"/>
      <c r="C7" s="256" t="s">
        <v>117</v>
      </c>
      <c r="D7" s="243"/>
      <c r="E7" s="243"/>
      <c r="F7" s="94"/>
      <c r="G7" s="506" t="s">
        <v>153</v>
      </c>
      <c r="H7" s="506"/>
      <c r="I7" s="506"/>
      <c r="J7" s="506"/>
      <c r="K7" s="506"/>
      <c r="L7" s="506"/>
      <c r="M7" s="506"/>
      <c r="N7" s="506"/>
      <c r="O7" s="507"/>
    </row>
    <row r="8" spans="2:15" ht="11.25" customHeight="1">
      <c r="B8" s="8"/>
      <c r="C8" s="256" t="s">
        <v>118</v>
      </c>
      <c r="D8" s="243"/>
      <c r="E8" s="243"/>
      <c r="F8" s="94"/>
      <c r="G8" s="504" t="s">
        <v>297</v>
      </c>
      <c r="H8" s="504"/>
      <c r="I8" s="504"/>
      <c r="J8" s="504"/>
      <c r="K8" s="504"/>
      <c r="L8" s="504"/>
      <c r="M8" s="504"/>
      <c r="N8" s="504"/>
      <c r="O8" s="505"/>
    </row>
    <row r="9" spans="2:15" ht="11.25" customHeight="1">
      <c r="B9" s="8"/>
      <c r="C9" s="256" t="s">
        <v>0</v>
      </c>
      <c r="D9" s="243"/>
      <c r="E9" s="243"/>
      <c r="F9" s="94"/>
      <c r="G9" s="393" t="s">
        <v>311</v>
      </c>
      <c r="H9" s="539"/>
      <c r="I9" s="539"/>
      <c r="J9" s="539"/>
      <c r="K9" s="539"/>
      <c r="L9" s="539"/>
      <c r="M9" s="539"/>
      <c r="N9" s="539"/>
      <c r="O9" s="540"/>
    </row>
    <row r="10" spans="2:15" ht="11.25" customHeight="1">
      <c r="B10" s="8"/>
      <c r="C10" s="257" t="s">
        <v>1</v>
      </c>
      <c r="D10" s="244"/>
      <c r="E10" s="244"/>
      <c r="F10" s="245"/>
      <c r="G10" s="508" t="s">
        <v>5</v>
      </c>
      <c r="H10" s="508"/>
      <c r="I10" s="508"/>
      <c r="J10" s="508"/>
      <c r="K10" s="508"/>
      <c r="L10" s="508"/>
      <c r="M10" s="508"/>
      <c r="N10" s="508"/>
      <c r="O10" s="509"/>
    </row>
    <row r="11" spans="2:15" ht="9" customHeight="1">
      <c r="B11" s="8"/>
      <c r="C11" s="148"/>
      <c r="D11" s="33"/>
      <c r="E11" s="33"/>
      <c r="F11" s="8"/>
      <c r="G11" s="238"/>
      <c r="H11" s="33"/>
      <c r="I11" s="33"/>
      <c r="J11" s="33"/>
      <c r="K11" s="8"/>
      <c r="L11" s="8"/>
      <c r="M11" s="8"/>
      <c r="N11" s="8"/>
      <c r="O11" s="8"/>
    </row>
    <row r="12" spans="2:15" ht="14.25" customHeight="1">
      <c r="B12" s="8"/>
      <c r="C12" s="575" t="s">
        <v>134</v>
      </c>
      <c r="D12" s="576"/>
      <c r="E12" s="576"/>
      <c r="F12" s="576"/>
      <c r="G12" s="578"/>
      <c r="H12" s="578"/>
      <c r="I12" s="578"/>
      <c r="J12" s="578"/>
      <c r="K12" s="578"/>
      <c r="L12" s="578"/>
      <c r="M12" s="578"/>
      <c r="N12" s="578"/>
      <c r="O12" s="579"/>
    </row>
    <row r="13" spans="2:15" ht="14.25" customHeight="1">
      <c r="B13" s="8"/>
      <c r="C13" s="575" t="s">
        <v>118</v>
      </c>
      <c r="D13" s="576"/>
      <c r="E13" s="576"/>
      <c r="F13" s="576"/>
      <c r="G13" s="580"/>
      <c r="H13" s="580"/>
      <c r="I13" s="580"/>
      <c r="J13" s="580"/>
      <c r="K13" s="580"/>
      <c r="L13" s="580"/>
      <c r="M13" s="580"/>
      <c r="N13" s="580"/>
      <c r="O13" s="581"/>
    </row>
    <row r="14" spans="2:15" ht="14.25" customHeight="1">
      <c r="B14" s="8"/>
      <c r="C14" s="575" t="s">
        <v>135</v>
      </c>
      <c r="D14" s="582"/>
      <c r="E14" s="582"/>
      <c r="F14" s="582"/>
      <c r="G14" s="583"/>
      <c r="H14" s="583"/>
      <c r="I14" s="583"/>
      <c r="J14" s="583"/>
      <c r="K14" s="583"/>
      <c r="L14" s="583"/>
      <c r="M14" s="583"/>
      <c r="N14" s="583"/>
      <c r="O14" s="584"/>
    </row>
    <row r="15" spans="2:15" ht="14.25" customHeight="1">
      <c r="B15" s="8"/>
      <c r="C15" s="575" t="s">
        <v>136</v>
      </c>
      <c r="D15" s="582"/>
      <c r="E15" s="582"/>
      <c r="F15" s="582"/>
      <c r="G15" s="820"/>
      <c r="H15" s="583"/>
      <c r="I15" s="583"/>
      <c r="J15" s="583"/>
      <c r="K15" s="583"/>
      <c r="L15" s="583"/>
      <c r="M15" s="583"/>
      <c r="N15" s="583"/>
      <c r="O15" s="584"/>
    </row>
    <row r="16" spans="2:15" ht="9" customHeight="1">
      <c r="B16" s="8"/>
      <c r="C16" s="34"/>
      <c r="D16" s="34"/>
      <c r="E16" s="34"/>
      <c r="F16" s="34"/>
      <c r="G16" s="13"/>
      <c r="H16" s="13"/>
      <c r="I16" s="13"/>
      <c r="J16" s="13"/>
      <c r="K16" s="13"/>
      <c r="L16" s="13"/>
      <c r="M16" s="13"/>
      <c r="N16" s="13"/>
      <c r="O16" s="13"/>
    </row>
    <row r="17" spans="1:15" ht="18" customHeight="1">
      <c r="A17" s="278"/>
      <c r="B17" s="148"/>
      <c r="C17" s="585" t="s">
        <v>201</v>
      </c>
      <c r="D17" s="585"/>
      <c r="E17" s="585"/>
      <c r="F17" s="585"/>
      <c r="G17" s="585"/>
      <c r="H17" s="585"/>
      <c r="I17" s="585"/>
      <c r="J17" s="585"/>
      <c r="K17" s="585"/>
      <c r="L17" s="585"/>
      <c r="M17" s="585"/>
      <c r="N17" s="585"/>
      <c r="O17" s="585"/>
    </row>
    <row r="18" spans="2:15" ht="25.5" customHeight="1">
      <c r="B18" s="8"/>
      <c r="C18" s="530" t="s">
        <v>421</v>
      </c>
      <c r="D18" s="530"/>
      <c r="E18" s="530"/>
      <c r="F18" s="530"/>
      <c r="G18" s="530"/>
      <c r="H18" s="530"/>
      <c r="I18" s="530"/>
      <c r="J18" s="530"/>
      <c r="K18" s="530"/>
      <c r="L18" s="530"/>
      <c r="M18" s="530"/>
      <c r="N18" s="530"/>
      <c r="O18" s="530"/>
    </row>
    <row r="19" spans="2:15" ht="0.75" customHeight="1" thickBot="1">
      <c r="B19" s="24"/>
      <c r="C19" s="586"/>
      <c r="D19" s="587"/>
      <c r="E19" s="587"/>
      <c r="F19" s="587"/>
      <c r="G19" s="587"/>
      <c r="H19" s="587"/>
      <c r="I19" s="587"/>
      <c r="J19" s="587"/>
      <c r="K19" s="587"/>
      <c r="L19" s="587"/>
      <c r="M19" s="587"/>
      <c r="N19" s="587"/>
      <c r="O19" s="588"/>
    </row>
    <row r="20" spans="2:15" ht="198.75" customHeight="1">
      <c r="B20" s="24"/>
      <c r="C20" s="589" t="s">
        <v>376</v>
      </c>
      <c r="D20" s="590"/>
      <c r="E20" s="590"/>
      <c r="F20" s="590"/>
      <c r="G20" s="590"/>
      <c r="H20" s="590"/>
      <c r="I20" s="590"/>
      <c r="J20" s="590"/>
      <c r="K20" s="590"/>
      <c r="L20" s="590"/>
      <c r="M20" s="590"/>
      <c r="N20" s="590"/>
      <c r="O20" s="591"/>
    </row>
    <row r="21" spans="2:15" ht="15.75" customHeight="1">
      <c r="B21" s="24"/>
      <c r="C21" s="594" t="s">
        <v>291</v>
      </c>
      <c r="D21" s="595"/>
      <c r="E21" s="595"/>
      <c r="F21" s="595"/>
      <c r="G21" s="595"/>
      <c r="H21" s="595"/>
      <c r="I21" s="595"/>
      <c r="J21" s="595"/>
      <c r="K21" s="595"/>
      <c r="L21" s="595"/>
      <c r="M21" s="595"/>
      <c r="N21" s="595"/>
      <c r="O21" s="596"/>
    </row>
    <row r="22" spans="2:15" ht="12.75" customHeight="1">
      <c r="B22" s="24"/>
      <c r="C22" s="594" t="s">
        <v>292</v>
      </c>
      <c r="D22" s="595"/>
      <c r="E22" s="595"/>
      <c r="F22" s="595"/>
      <c r="G22" s="595"/>
      <c r="H22" s="595"/>
      <c r="I22" s="595"/>
      <c r="J22" s="595"/>
      <c r="K22" s="595"/>
      <c r="L22" s="595"/>
      <c r="M22" s="595"/>
      <c r="N22" s="595"/>
      <c r="O22" s="596"/>
    </row>
    <row r="23" spans="1:15" s="2" customFormat="1" ht="18.75" customHeight="1" thickBot="1">
      <c r="A23" s="73"/>
      <c r="B23" s="24"/>
      <c r="C23" s="597" t="s">
        <v>365</v>
      </c>
      <c r="D23" s="598"/>
      <c r="E23" s="598"/>
      <c r="F23" s="598"/>
      <c r="G23" s="598"/>
      <c r="H23" s="598"/>
      <c r="I23" s="598"/>
      <c r="J23" s="598"/>
      <c r="K23" s="598"/>
      <c r="L23" s="598"/>
      <c r="M23" s="598"/>
      <c r="N23" s="598"/>
      <c r="O23" s="599"/>
    </row>
    <row r="24" spans="1:15" s="19" customFormat="1" ht="15.75" customHeight="1">
      <c r="A24" s="91"/>
      <c r="B24" s="24"/>
      <c r="C24" s="20"/>
      <c r="D24" s="21"/>
      <c r="E24" s="21"/>
      <c r="F24" s="21"/>
      <c r="G24" s="21"/>
      <c r="H24" s="21"/>
      <c r="I24" s="25"/>
      <c r="J24" s="25"/>
      <c r="K24" s="21"/>
      <c r="L24" s="21"/>
      <c r="M24" s="21"/>
      <c r="N24" s="21"/>
      <c r="O24" s="21"/>
    </row>
    <row r="25" spans="2:15" ht="15.75" customHeight="1">
      <c r="B25" s="92"/>
      <c r="C25" s="600" t="s">
        <v>207</v>
      </c>
      <c r="D25" s="601"/>
      <c r="E25" s="601"/>
      <c r="F25" s="601"/>
      <c r="G25" s="601"/>
      <c r="H25" s="601"/>
      <c r="I25" s="601"/>
      <c r="J25" s="601"/>
      <c r="K25" s="601"/>
      <c r="L25" s="601"/>
      <c r="M25" s="601"/>
      <c r="N25" s="601"/>
      <c r="O25" s="602"/>
    </row>
    <row r="26" spans="2:15" ht="42.75" customHeight="1">
      <c r="B26" s="24"/>
      <c r="C26" s="603" t="s">
        <v>293</v>
      </c>
      <c r="D26" s="604"/>
      <c r="E26" s="604"/>
      <c r="F26" s="604"/>
      <c r="G26" s="604"/>
      <c r="H26" s="604"/>
      <c r="I26" s="604"/>
      <c r="J26" s="604"/>
      <c r="K26" s="604"/>
      <c r="L26" s="604"/>
      <c r="M26" s="604"/>
      <c r="N26" s="604"/>
      <c r="O26" s="605"/>
    </row>
    <row r="27" spans="2:15" ht="24" customHeight="1" thickBot="1">
      <c r="B27" s="92"/>
      <c r="C27" s="246"/>
      <c r="D27" s="246"/>
      <c r="E27" s="246"/>
      <c r="F27" s="246"/>
      <c r="G27" s="246"/>
      <c r="H27" s="246"/>
      <c r="I27" s="148"/>
      <c r="J27" s="148"/>
      <c r="K27" s="208"/>
      <c r="L27" s="208"/>
      <c r="M27" s="208"/>
      <c r="N27" s="208"/>
      <c r="O27" s="208"/>
    </row>
    <row r="28" spans="2:17" ht="40.5" customHeight="1" thickBot="1">
      <c r="B28" s="33"/>
      <c r="C28" s="606" t="s">
        <v>234</v>
      </c>
      <c r="D28" s="606"/>
      <c r="E28" s="606"/>
      <c r="F28" s="606"/>
      <c r="G28" s="606"/>
      <c r="H28" s="606"/>
      <c r="I28" s="606"/>
      <c r="J28" s="606" t="s">
        <v>235</v>
      </c>
      <c r="K28" s="606"/>
      <c r="L28" s="606"/>
      <c r="M28" s="606"/>
      <c r="N28" s="606"/>
      <c r="O28" s="606"/>
      <c r="P28" s="275"/>
      <c r="Q28" s="276"/>
    </row>
    <row r="29" spans="2:16" ht="20.25" customHeight="1">
      <c r="B29" s="13"/>
      <c r="C29" s="592" t="s">
        <v>159</v>
      </c>
      <c r="D29" s="702"/>
      <c r="E29" s="619" t="s">
        <v>160</v>
      </c>
      <c r="F29" s="703"/>
      <c r="G29" s="704"/>
      <c r="H29" s="619" t="s">
        <v>252</v>
      </c>
      <c r="I29" s="704"/>
      <c r="J29" s="592" t="s">
        <v>159</v>
      </c>
      <c r="K29" s="593"/>
      <c r="L29" s="707"/>
      <c r="M29" s="592" t="s">
        <v>160</v>
      </c>
      <c r="N29" s="702"/>
      <c r="O29" s="619" t="s">
        <v>252</v>
      </c>
      <c r="P29" s="704"/>
    </row>
    <row r="30" spans="1:15" s="2" customFormat="1" ht="15" customHeight="1" thickBot="1">
      <c r="A30" s="73"/>
      <c r="B30" s="33"/>
      <c r="C30" s="679">
        <f>26000/200</f>
        <v>130</v>
      </c>
      <c r="D30" s="680"/>
      <c r="E30" s="681">
        <f>34000/200</f>
        <v>170</v>
      </c>
      <c r="F30" s="682"/>
      <c r="G30" s="680"/>
      <c r="H30" s="681">
        <f>41000/200</f>
        <v>205</v>
      </c>
      <c r="I30" s="680"/>
      <c r="J30" s="727">
        <v>53</v>
      </c>
      <c r="K30" s="614"/>
      <c r="L30" s="674"/>
      <c r="M30" s="727">
        <v>63</v>
      </c>
      <c r="N30" s="674"/>
      <c r="O30" s="269">
        <v>93</v>
      </c>
    </row>
    <row r="31" spans="2:15" ht="11.25" customHeight="1">
      <c r="B31" s="33"/>
      <c r="C31" s="610"/>
      <c r="D31" s="610"/>
      <c r="E31" s="610"/>
      <c r="F31" s="610"/>
      <c r="G31" s="610"/>
      <c r="H31" s="610"/>
      <c r="I31" s="610"/>
      <c r="J31" s="13"/>
      <c r="K31" s="247"/>
      <c r="L31" s="247"/>
      <c r="M31" s="247"/>
      <c r="N31" s="247"/>
      <c r="O31" s="247"/>
    </row>
    <row r="32" spans="2:15" ht="39" customHeight="1" thickBot="1">
      <c r="B32" s="8"/>
      <c r="C32" s="620" t="s">
        <v>294</v>
      </c>
      <c r="D32" s="621"/>
      <c r="E32" s="621"/>
      <c r="F32" s="621"/>
      <c r="G32" s="621"/>
      <c r="H32" s="621"/>
      <c r="I32" s="621"/>
      <c r="J32" s="621"/>
      <c r="K32" s="621"/>
      <c r="L32" s="621"/>
      <c r="M32" s="621"/>
      <c r="N32" s="621"/>
      <c r="O32" s="622"/>
    </row>
    <row r="33" spans="2:17" ht="12.75" customHeight="1" thickBot="1">
      <c r="B33" s="8"/>
      <c r="C33" s="623" t="s">
        <v>209</v>
      </c>
      <c r="D33" s="624"/>
      <c r="E33" s="624"/>
      <c r="F33" s="624"/>
      <c r="G33" s="624"/>
      <c r="H33" s="624"/>
      <c r="I33" s="624"/>
      <c r="J33" s="624"/>
      <c r="K33" s="624"/>
      <c r="L33" s="624"/>
      <c r="M33" s="624"/>
      <c r="N33" s="624"/>
      <c r="O33" s="624"/>
      <c r="P33" s="624"/>
      <c r="Q33" s="625"/>
    </row>
    <row r="34" spans="2:15" ht="22.5" customHeight="1">
      <c r="B34" s="8"/>
      <c r="C34" s="626" t="s">
        <v>218</v>
      </c>
      <c r="D34" s="574"/>
      <c r="E34" s="574"/>
      <c r="F34" s="574"/>
      <c r="G34" s="574"/>
      <c r="H34" s="574"/>
      <c r="I34" s="574"/>
      <c r="J34" s="574"/>
      <c r="K34" s="574"/>
      <c r="L34" s="574"/>
      <c r="M34" s="574"/>
      <c r="N34" s="574"/>
      <c r="O34" s="627"/>
    </row>
    <row r="35" spans="1:15" s="2" customFormat="1" ht="42" customHeight="1">
      <c r="A35" s="73"/>
      <c r="B35" s="8"/>
      <c r="C35" s="628" t="s">
        <v>244</v>
      </c>
      <c r="D35" s="629"/>
      <c r="E35" s="629"/>
      <c r="F35" s="629"/>
      <c r="G35" s="629"/>
      <c r="H35" s="629"/>
      <c r="I35" s="629"/>
      <c r="J35" s="629"/>
      <c r="K35" s="629"/>
      <c r="L35" s="629"/>
      <c r="M35" s="629"/>
      <c r="N35" s="629"/>
      <c r="O35" s="630"/>
    </row>
    <row r="36" spans="2:15" ht="21" customHeight="1">
      <c r="B36" s="24"/>
      <c r="C36" s="631" t="s">
        <v>295</v>
      </c>
      <c r="D36" s="632"/>
      <c r="E36" s="632"/>
      <c r="F36" s="632"/>
      <c r="G36" s="632"/>
      <c r="H36" s="632"/>
      <c r="I36" s="632"/>
      <c r="J36" s="632"/>
      <c r="K36" s="632"/>
      <c r="L36" s="632"/>
      <c r="M36" s="632"/>
      <c r="N36" s="632"/>
      <c r="O36" s="633"/>
    </row>
    <row r="37" spans="2:15" ht="13.5" customHeight="1">
      <c r="B37" s="24"/>
      <c r="C37" s="634" t="s">
        <v>211</v>
      </c>
      <c r="D37" s="635"/>
      <c r="E37" s="635"/>
      <c r="F37" s="636"/>
      <c r="G37" s="607"/>
      <c r="H37" s="608"/>
      <c r="I37" s="608"/>
      <c r="J37" s="608"/>
      <c r="K37" s="608"/>
      <c r="L37" s="608"/>
      <c r="M37" s="608"/>
      <c r="N37" s="608"/>
      <c r="O37" s="609"/>
    </row>
    <row r="38" spans="2:15" ht="27.75" customHeight="1">
      <c r="B38" s="13"/>
      <c r="C38" s="651" t="s">
        <v>220</v>
      </c>
      <c r="D38" s="652"/>
      <c r="E38" s="652"/>
      <c r="F38" s="653"/>
      <c r="G38" s="637"/>
      <c r="H38" s="583"/>
      <c r="I38" s="583"/>
      <c r="J38" s="583"/>
      <c r="K38" s="583"/>
      <c r="L38" s="583"/>
      <c r="M38" s="583"/>
      <c r="N38" s="583"/>
      <c r="O38" s="584"/>
    </row>
    <row r="39" spans="2:15" ht="34.5" customHeight="1">
      <c r="B39" s="13"/>
      <c r="C39" s="615" t="s">
        <v>219</v>
      </c>
      <c r="D39" s="616"/>
      <c r="E39" s="616"/>
      <c r="F39" s="617"/>
      <c r="G39" s="637"/>
      <c r="H39" s="583"/>
      <c r="I39" s="583"/>
      <c r="J39" s="583"/>
      <c r="K39" s="583"/>
      <c r="L39" s="583"/>
      <c r="M39" s="583"/>
      <c r="N39" s="583"/>
      <c r="O39" s="584"/>
    </row>
    <row r="40" spans="2:15" ht="13.5" customHeight="1">
      <c r="B40" s="13"/>
      <c r="C40" s="615" t="s">
        <v>212</v>
      </c>
      <c r="D40" s="616"/>
      <c r="E40" s="616"/>
      <c r="F40" s="617"/>
      <c r="G40" s="593" t="s">
        <v>159</v>
      </c>
      <c r="H40" s="593"/>
      <c r="I40" s="593"/>
      <c r="J40" s="618"/>
      <c r="K40" s="593" t="s">
        <v>160</v>
      </c>
      <c r="L40" s="593"/>
      <c r="M40" s="618"/>
      <c r="N40" s="619" t="s">
        <v>225</v>
      </c>
      <c r="O40" s="618"/>
    </row>
    <row r="41" spans="2:15" ht="15.75" customHeight="1">
      <c r="B41" s="13"/>
      <c r="C41" s="638"/>
      <c r="D41" s="639"/>
      <c r="E41" s="639"/>
      <c r="F41" s="640"/>
      <c r="G41" s="583"/>
      <c r="H41" s="583"/>
      <c r="I41" s="583"/>
      <c r="J41" s="584"/>
      <c r="K41" s="641"/>
      <c r="L41" s="642"/>
      <c r="M41" s="642"/>
      <c r="N41" s="643"/>
      <c r="O41" s="644"/>
    </row>
    <row r="42" spans="2:15" ht="14.25" customHeight="1">
      <c r="B42" s="13"/>
      <c r="C42" s="645" t="s">
        <v>213</v>
      </c>
      <c r="D42" s="646"/>
      <c r="E42" s="646"/>
      <c r="F42" s="647"/>
      <c r="G42" s="637"/>
      <c r="H42" s="583"/>
      <c r="I42" s="583"/>
      <c r="J42" s="583"/>
      <c r="K42" s="583"/>
      <c r="L42" s="583"/>
      <c r="M42" s="583"/>
      <c r="N42" s="583"/>
      <c r="O42" s="584"/>
    </row>
    <row r="43" spans="2:15" ht="23.25" customHeight="1">
      <c r="B43" s="24"/>
      <c r="C43" s="648" t="s">
        <v>228</v>
      </c>
      <c r="D43" s="649"/>
      <c r="E43" s="649"/>
      <c r="F43" s="649"/>
      <c r="G43" s="649"/>
      <c r="H43" s="649"/>
      <c r="I43" s="649"/>
      <c r="J43" s="649"/>
      <c r="K43" s="649"/>
      <c r="L43" s="649"/>
      <c r="M43" s="649"/>
      <c r="N43" s="649"/>
      <c r="O43" s="650"/>
    </row>
    <row r="44" spans="2:15" ht="27.75" customHeight="1">
      <c r="B44" s="13"/>
      <c r="C44" s="634" t="s">
        <v>220</v>
      </c>
      <c r="D44" s="635"/>
      <c r="E44" s="635"/>
      <c r="F44" s="636"/>
      <c r="G44" s="637"/>
      <c r="H44" s="583"/>
      <c r="I44" s="583"/>
      <c r="J44" s="583"/>
      <c r="K44" s="583"/>
      <c r="L44" s="583"/>
      <c r="M44" s="583"/>
      <c r="N44" s="583"/>
      <c r="O44" s="584"/>
    </row>
    <row r="45" spans="2:15" ht="21" customHeight="1">
      <c r="B45" s="13"/>
      <c r="C45" s="664" t="s">
        <v>214</v>
      </c>
      <c r="D45" s="665"/>
      <c r="E45" s="665"/>
      <c r="F45" s="666"/>
      <c r="G45" s="637"/>
      <c r="H45" s="583"/>
      <c r="I45" s="583"/>
      <c r="J45" s="583"/>
      <c r="K45" s="583"/>
      <c r="L45" s="583"/>
      <c r="M45" s="583"/>
      <c r="N45" s="583"/>
      <c r="O45" s="584"/>
    </row>
    <row r="46" spans="2:15" ht="23.25" customHeight="1">
      <c r="B46" s="13"/>
      <c r="C46" s="664" t="s">
        <v>215</v>
      </c>
      <c r="D46" s="665"/>
      <c r="E46" s="665"/>
      <c r="F46" s="666"/>
      <c r="G46" s="637"/>
      <c r="H46" s="583"/>
      <c r="I46" s="583"/>
      <c r="J46" s="583"/>
      <c r="K46" s="583"/>
      <c r="L46" s="583"/>
      <c r="M46" s="583"/>
      <c r="N46" s="583"/>
      <c r="O46" s="584"/>
    </row>
    <row r="47" spans="2:15" ht="30.75" customHeight="1">
      <c r="B47" s="13"/>
      <c r="C47" s="656" t="s">
        <v>197</v>
      </c>
      <c r="D47" s="657"/>
      <c r="E47" s="657"/>
      <c r="F47" s="657"/>
      <c r="G47" s="657"/>
      <c r="H47" s="658" t="s">
        <v>30</v>
      </c>
      <c r="I47" s="658"/>
      <c r="J47" s="658"/>
      <c r="K47" s="658"/>
      <c r="L47" s="658"/>
      <c r="M47" s="658"/>
      <c r="N47" s="658"/>
      <c r="O47" s="659"/>
    </row>
    <row r="48" spans="2:15" ht="16.5" customHeight="1">
      <c r="B48" s="24"/>
      <c r="C48" s="530"/>
      <c r="D48" s="660"/>
      <c r="E48" s="660"/>
      <c r="F48" s="660"/>
      <c r="G48" s="660"/>
      <c r="H48" s="660"/>
      <c r="I48" s="660"/>
      <c r="J48" s="660"/>
      <c r="K48" s="660"/>
      <c r="L48" s="660"/>
      <c r="M48" s="660"/>
      <c r="N48" s="660"/>
      <c r="O48" s="660"/>
    </row>
    <row r="49" spans="2:15" ht="12" customHeight="1">
      <c r="B49" s="8"/>
      <c r="C49" s="661" t="s">
        <v>210</v>
      </c>
      <c r="D49" s="662"/>
      <c r="E49" s="662"/>
      <c r="F49" s="662"/>
      <c r="G49" s="662"/>
      <c r="H49" s="662"/>
      <c r="I49" s="662"/>
      <c r="J49" s="662"/>
      <c r="K49" s="662"/>
      <c r="L49" s="662"/>
      <c r="M49" s="662"/>
      <c r="N49" s="662"/>
      <c r="O49" s="663"/>
    </row>
    <row r="50" spans="2:15" ht="12.75" hidden="1">
      <c r="B50" s="1"/>
      <c r="C50" s="1"/>
      <c r="D50" s="1"/>
      <c r="E50" s="1"/>
      <c r="F50" s="1"/>
      <c r="G50" s="1"/>
      <c r="H50" s="17"/>
      <c r="I50" s="17"/>
      <c r="J50" s="1"/>
      <c r="K50" s="1"/>
      <c r="L50" s="1"/>
      <c r="M50" s="1"/>
      <c r="N50" s="1"/>
      <c r="O50" s="1"/>
    </row>
    <row r="51" spans="2:15" ht="12.75" hidden="1">
      <c r="B51" s="1"/>
      <c r="C51" s="1"/>
      <c r="D51" s="1"/>
      <c r="E51" s="1"/>
      <c r="F51" s="1"/>
      <c r="G51" s="1"/>
      <c r="H51" s="17"/>
      <c r="I51" s="17"/>
      <c r="J51" s="1"/>
      <c r="K51" s="1"/>
      <c r="L51" s="1"/>
      <c r="M51" s="1"/>
      <c r="N51" s="1"/>
      <c r="O51" s="1"/>
    </row>
    <row r="52" spans="2:15" ht="12.75" hidden="1">
      <c r="B52" s="1"/>
      <c r="C52" s="1"/>
      <c r="D52" s="1"/>
      <c r="E52" s="1"/>
      <c r="F52" s="1"/>
      <c r="G52" s="1"/>
      <c r="H52" s="17"/>
      <c r="I52" s="17"/>
      <c r="J52" s="1"/>
      <c r="K52" s="1"/>
      <c r="L52" s="1"/>
      <c r="M52" s="1"/>
      <c r="N52" s="1"/>
      <c r="O52" s="1"/>
    </row>
    <row r="53" spans="3:14" ht="12.75" customHeight="1">
      <c r="C53" s="183"/>
      <c r="D53" s="414" t="s">
        <v>199</v>
      </c>
      <c r="E53" s="415"/>
      <c r="F53" s="415"/>
      <c r="G53" s="415"/>
      <c r="H53" s="415"/>
      <c r="I53" s="184"/>
      <c r="J53" s="183"/>
      <c r="K53" s="183"/>
      <c r="L53" s="111" t="s">
        <v>28</v>
      </c>
      <c r="M53" s="183"/>
      <c r="N53" s="237"/>
    </row>
    <row r="54" ht="12.75" customHeight="1"/>
    <row r="55" ht="12.75" customHeight="1"/>
    <row r="56" ht="12.75" customHeight="1"/>
    <row r="57" ht="12.75" customHeight="1"/>
    <row r="58" ht="12.75" customHeight="1"/>
    <row r="59" ht="12.75" customHeight="1"/>
    <row r="60" ht="12.75" customHeight="1"/>
    <row r="61" ht="12.75" customHeight="1"/>
    <row r="62" ht="12.75" customHeight="1"/>
    <row r="63" ht="409.5" customHeight="1" hidden="1"/>
  </sheetData>
  <sheetProtection/>
  <mergeCells count="76">
    <mergeCell ref="M29:N29"/>
    <mergeCell ref="J29:L29"/>
    <mergeCell ref="C47:G47"/>
    <mergeCell ref="H47:O47"/>
    <mergeCell ref="C48:O48"/>
    <mergeCell ref="C49:O49"/>
    <mergeCell ref="N41:O41"/>
    <mergeCell ref="C42:F42"/>
    <mergeCell ref="G42:O42"/>
    <mergeCell ref="C43:O43"/>
    <mergeCell ref="C44:F44"/>
    <mergeCell ref="G44:O44"/>
    <mergeCell ref="C38:F38"/>
    <mergeCell ref="G38:O38"/>
    <mergeCell ref="C39:F39"/>
    <mergeCell ref="G39:O39"/>
    <mergeCell ref="C40:F40"/>
    <mergeCell ref="G40:J40"/>
    <mergeCell ref="N40:O40"/>
    <mergeCell ref="K40:M40"/>
    <mergeCell ref="O29:P29"/>
    <mergeCell ref="C30:D30"/>
    <mergeCell ref="E30:G30"/>
    <mergeCell ref="H30:I30"/>
    <mergeCell ref="J30:L30"/>
    <mergeCell ref="M30:N30"/>
    <mergeCell ref="C29:D29"/>
    <mergeCell ref="E29:G29"/>
    <mergeCell ref="H29:I29"/>
    <mergeCell ref="C22:O22"/>
    <mergeCell ref="C23:O23"/>
    <mergeCell ref="C25:O25"/>
    <mergeCell ref="C26:O26"/>
    <mergeCell ref="C28:I28"/>
    <mergeCell ref="J28:O28"/>
    <mergeCell ref="M3:O3"/>
    <mergeCell ref="C12:F12"/>
    <mergeCell ref="G12:O12"/>
    <mergeCell ref="C13:F13"/>
    <mergeCell ref="G13:O13"/>
    <mergeCell ref="C14:F14"/>
    <mergeCell ref="G14:O14"/>
    <mergeCell ref="G4:O4"/>
    <mergeCell ref="G5:O5"/>
    <mergeCell ref="G6:O6"/>
    <mergeCell ref="C45:F45"/>
    <mergeCell ref="G45:O45"/>
    <mergeCell ref="C46:F46"/>
    <mergeCell ref="G46:O46"/>
    <mergeCell ref="C41:F41"/>
    <mergeCell ref="G41:J41"/>
    <mergeCell ref="K41:M41"/>
    <mergeCell ref="C35:O35"/>
    <mergeCell ref="C36:O36"/>
    <mergeCell ref="C37:F37"/>
    <mergeCell ref="C31:I31"/>
    <mergeCell ref="C32:O32"/>
    <mergeCell ref="C33:Q33"/>
    <mergeCell ref="C34:O34"/>
    <mergeCell ref="G37:O37"/>
    <mergeCell ref="C18:O18"/>
    <mergeCell ref="C19:O19"/>
    <mergeCell ref="C20:O20"/>
    <mergeCell ref="C21:O21"/>
    <mergeCell ref="C15:F15"/>
    <mergeCell ref="G15:O15"/>
    <mergeCell ref="C17:O17"/>
    <mergeCell ref="D53:H53"/>
    <mergeCell ref="G7:O7"/>
    <mergeCell ref="G8:O8"/>
    <mergeCell ref="G9:O9"/>
    <mergeCell ref="G10:O10"/>
    <mergeCell ref="D1:O1"/>
    <mergeCell ref="C2:I2"/>
    <mergeCell ref="J2:O2"/>
    <mergeCell ref="C3:K3"/>
  </mergeCells>
  <hyperlinks>
    <hyperlink ref="G10" r:id="rId1" display="www.iteca.kz "/>
    <hyperlink ref="G9" r:id="rId2" display="anastasiya.s@iteca.kz"/>
    <hyperlink ref="D53:H53" location="Instruction!A1" display="Вернуться на 1 стр."/>
    <hyperlink ref="L53" location="'F-Q'!A1" display="Next"/>
  </hyperlinks>
  <printOptions/>
  <pageMargins left="0.16" right="0.13" top="0.17" bottom="0.16" header="0.16" footer="0.17"/>
  <pageSetup horizontalDpi="600" verticalDpi="600" orientation="portrait" paperSize="9" r:id="rId4"/>
  <drawing r:id="rId3"/>
</worksheet>
</file>

<file path=xl/worksheets/sheet19.xml><?xml version="1.0" encoding="utf-8"?>
<worksheet xmlns="http://schemas.openxmlformats.org/spreadsheetml/2006/main" xmlns:r="http://schemas.openxmlformats.org/officeDocument/2006/relationships">
  <dimension ref="A1:Q54"/>
  <sheetViews>
    <sheetView zoomScalePageLayoutView="0" workbookViewId="0" topLeftCell="C18">
      <selection activeCell="C36" sqref="C36:O36"/>
    </sheetView>
  </sheetViews>
  <sheetFormatPr defaultColWidth="0" defaultRowHeight="12.75" customHeight="1" zeroHeight="1"/>
  <cols>
    <col min="1" max="1" width="8.28125" style="7" hidden="1" customWidth="1"/>
    <col min="2" max="2" width="13.140625" style="146" hidden="1" customWidth="1"/>
    <col min="3" max="3" width="12.28125" style="146" customWidth="1"/>
    <col min="4" max="4" width="8.140625" style="146" customWidth="1"/>
    <col min="5" max="5" width="6.8515625" style="146" customWidth="1"/>
    <col min="6" max="6" width="5.57421875" style="146" customWidth="1"/>
    <col min="7" max="7" width="8.28125" style="146" customWidth="1"/>
    <col min="8" max="8" width="11.421875" style="147" customWidth="1"/>
    <col min="9" max="9" width="8.00390625" style="147" customWidth="1"/>
    <col min="10" max="10" width="7.421875" style="146" customWidth="1"/>
    <col min="11" max="11" width="3.00390625" style="146" customWidth="1"/>
    <col min="12" max="12" width="9.8515625" style="146" customWidth="1"/>
    <col min="13" max="13" width="8.421875" style="146" customWidth="1"/>
    <col min="14" max="14" width="10.28125" style="146" customWidth="1"/>
    <col min="15" max="15" width="8.28125" style="146" customWidth="1"/>
    <col min="16" max="16384" width="0" style="1" hidden="1" customWidth="1"/>
  </cols>
  <sheetData>
    <row r="1" spans="2:15" s="7" customFormat="1" ht="0.75" customHeight="1">
      <c r="B1" s="94"/>
      <c r="C1" s="94"/>
      <c r="D1" s="570"/>
      <c r="E1" s="570"/>
      <c r="F1" s="570"/>
      <c r="G1" s="570"/>
      <c r="H1" s="570"/>
      <c r="I1" s="570"/>
      <c r="J1" s="570"/>
      <c r="K1" s="570"/>
      <c r="L1" s="570"/>
      <c r="M1" s="570"/>
      <c r="N1" s="570"/>
      <c r="O1" s="571"/>
    </row>
    <row r="2" spans="2:15" s="7" customFormat="1" ht="12.75" customHeight="1">
      <c r="B2" s="94"/>
      <c r="C2" s="700"/>
      <c r="D2" s="700"/>
      <c r="E2" s="700"/>
      <c r="F2" s="700"/>
      <c r="G2" s="700"/>
      <c r="H2" s="700"/>
      <c r="I2" s="700"/>
      <c r="J2" s="701" t="s">
        <v>395</v>
      </c>
      <c r="K2" s="701"/>
      <c r="L2" s="701"/>
      <c r="M2" s="701"/>
      <c r="N2" s="701"/>
      <c r="O2" s="701"/>
    </row>
    <row r="3" spans="1:15" s="2" customFormat="1" ht="9" customHeight="1">
      <c r="A3" s="73"/>
      <c r="B3" s="8"/>
      <c r="C3" s="572"/>
      <c r="D3" s="572"/>
      <c r="E3" s="572"/>
      <c r="F3" s="572"/>
      <c r="G3" s="572"/>
      <c r="H3" s="572"/>
      <c r="I3" s="572"/>
      <c r="J3" s="572"/>
      <c r="K3" s="572"/>
      <c r="L3" s="240"/>
      <c r="M3" s="573"/>
      <c r="N3" s="573"/>
      <c r="O3" s="573"/>
    </row>
    <row r="4" spans="2:15" ht="11.25" customHeight="1">
      <c r="B4" s="8"/>
      <c r="C4" s="255" t="s">
        <v>114</v>
      </c>
      <c r="D4" s="241"/>
      <c r="E4" s="241"/>
      <c r="F4" s="242"/>
      <c r="G4" s="502" t="s">
        <v>133</v>
      </c>
      <c r="H4" s="502"/>
      <c r="I4" s="502"/>
      <c r="J4" s="502"/>
      <c r="K4" s="502"/>
      <c r="L4" s="502"/>
      <c r="M4" s="502"/>
      <c r="N4" s="502"/>
      <c r="O4" s="503"/>
    </row>
    <row r="5" spans="2:15" ht="11.25" customHeight="1">
      <c r="B5" s="8"/>
      <c r="C5" s="256" t="s">
        <v>115</v>
      </c>
      <c r="D5" s="243"/>
      <c r="E5" s="243"/>
      <c r="F5" s="94"/>
      <c r="G5" s="504" t="s">
        <v>132</v>
      </c>
      <c r="H5" s="504"/>
      <c r="I5" s="504"/>
      <c r="J5" s="504"/>
      <c r="K5" s="504"/>
      <c r="L5" s="504"/>
      <c r="M5" s="504"/>
      <c r="N5" s="504"/>
      <c r="O5" s="505"/>
    </row>
    <row r="6" spans="2:15" ht="11.25" customHeight="1">
      <c r="B6" s="8"/>
      <c r="C6" s="256" t="s">
        <v>116</v>
      </c>
      <c r="D6" s="243"/>
      <c r="E6" s="243"/>
      <c r="F6" s="94"/>
      <c r="G6" s="506" t="s">
        <v>312</v>
      </c>
      <c r="H6" s="506"/>
      <c r="I6" s="506"/>
      <c r="J6" s="506"/>
      <c r="K6" s="506"/>
      <c r="L6" s="506"/>
      <c r="M6" s="506"/>
      <c r="N6" s="506"/>
      <c r="O6" s="507"/>
    </row>
    <row r="7" spans="2:15" ht="11.25" customHeight="1">
      <c r="B7" s="8"/>
      <c r="C7" s="256" t="s">
        <v>117</v>
      </c>
      <c r="D7" s="243"/>
      <c r="E7" s="243"/>
      <c r="F7" s="94"/>
      <c r="G7" s="506" t="s">
        <v>153</v>
      </c>
      <c r="H7" s="506"/>
      <c r="I7" s="506"/>
      <c r="J7" s="506"/>
      <c r="K7" s="506"/>
      <c r="L7" s="506"/>
      <c r="M7" s="506"/>
      <c r="N7" s="506"/>
      <c r="O7" s="507"/>
    </row>
    <row r="8" spans="2:15" ht="11.25" customHeight="1">
      <c r="B8" s="8"/>
      <c r="C8" s="256" t="s">
        <v>118</v>
      </c>
      <c r="D8" s="243"/>
      <c r="E8" s="243"/>
      <c r="F8" s="94"/>
      <c r="G8" s="504" t="s">
        <v>297</v>
      </c>
      <c r="H8" s="504"/>
      <c r="I8" s="504"/>
      <c r="J8" s="504"/>
      <c r="K8" s="504"/>
      <c r="L8" s="504"/>
      <c r="M8" s="504"/>
      <c r="N8" s="504"/>
      <c r="O8" s="505"/>
    </row>
    <row r="9" spans="2:15" ht="11.25" customHeight="1">
      <c r="B9" s="8"/>
      <c r="C9" s="256" t="s">
        <v>0</v>
      </c>
      <c r="D9" s="243"/>
      <c r="E9" s="243"/>
      <c r="F9" s="94"/>
      <c r="G9" s="393" t="s">
        <v>311</v>
      </c>
      <c r="H9" s="539"/>
      <c r="I9" s="539"/>
      <c r="J9" s="539"/>
      <c r="K9" s="539"/>
      <c r="L9" s="539"/>
      <c r="M9" s="539"/>
      <c r="N9" s="539"/>
      <c r="O9" s="540"/>
    </row>
    <row r="10" spans="2:15" ht="11.25" customHeight="1">
      <c r="B10" s="8"/>
      <c r="C10" s="257" t="s">
        <v>1</v>
      </c>
      <c r="D10" s="244"/>
      <c r="E10" s="244"/>
      <c r="F10" s="245"/>
      <c r="G10" s="508" t="s">
        <v>5</v>
      </c>
      <c r="H10" s="508"/>
      <c r="I10" s="508"/>
      <c r="J10" s="508"/>
      <c r="K10" s="508"/>
      <c r="L10" s="508"/>
      <c r="M10" s="508"/>
      <c r="N10" s="508"/>
      <c r="O10" s="509"/>
    </row>
    <row r="11" spans="2:15" ht="9" customHeight="1">
      <c r="B11" s="8"/>
      <c r="C11" s="148"/>
      <c r="D11" s="33"/>
      <c r="E11" s="33"/>
      <c r="F11" s="8"/>
      <c r="G11" s="238"/>
      <c r="H11" s="33"/>
      <c r="I11" s="33"/>
      <c r="J11" s="33"/>
      <c r="K11" s="8"/>
      <c r="L11" s="8"/>
      <c r="M11" s="8"/>
      <c r="N11" s="8"/>
      <c r="O11" s="8"/>
    </row>
    <row r="12" spans="2:15" ht="14.25" customHeight="1">
      <c r="B12" s="8"/>
      <c r="C12" s="575" t="s">
        <v>134</v>
      </c>
      <c r="D12" s="576"/>
      <c r="E12" s="576"/>
      <c r="F12" s="576"/>
      <c r="G12" s="578"/>
      <c r="H12" s="578"/>
      <c r="I12" s="578"/>
      <c r="J12" s="578"/>
      <c r="K12" s="578"/>
      <c r="L12" s="578"/>
      <c r="M12" s="578"/>
      <c r="N12" s="578"/>
      <c r="O12" s="579"/>
    </row>
    <row r="13" spans="2:15" ht="14.25" customHeight="1">
      <c r="B13" s="8"/>
      <c r="C13" s="575" t="s">
        <v>118</v>
      </c>
      <c r="D13" s="576"/>
      <c r="E13" s="576"/>
      <c r="F13" s="576"/>
      <c r="G13" s="580"/>
      <c r="H13" s="580"/>
      <c r="I13" s="580"/>
      <c r="J13" s="580"/>
      <c r="K13" s="580"/>
      <c r="L13" s="580"/>
      <c r="M13" s="580"/>
      <c r="N13" s="580"/>
      <c r="O13" s="581"/>
    </row>
    <row r="14" spans="2:15" ht="14.25" customHeight="1">
      <c r="B14" s="8"/>
      <c r="C14" s="575" t="s">
        <v>135</v>
      </c>
      <c r="D14" s="582"/>
      <c r="E14" s="582"/>
      <c r="F14" s="582"/>
      <c r="G14" s="583"/>
      <c r="H14" s="583"/>
      <c r="I14" s="583"/>
      <c r="J14" s="583"/>
      <c r="K14" s="583"/>
      <c r="L14" s="583"/>
      <c r="M14" s="583"/>
      <c r="N14" s="583"/>
      <c r="O14" s="584"/>
    </row>
    <row r="15" spans="2:15" ht="14.25" customHeight="1">
      <c r="B15" s="8"/>
      <c r="C15" s="575" t="s">
        <v>136</v>
      </c>
      <c r="D15" s="582"/>
      <c r="E15" s="582"/>
      <c r="F15" s="582"/>
      <c r="G15" s="820"/>
      <c r="H15" s="583"/>
      <c r="I15" s="583"/>
      <c r="J15" s="583"/>
      <c r="K15" s="583"/>
      <c r="L15" s="583"/>
      <c r="M15" s="583"/>
      <c r="N15" s="583"/>
      <c r="O15" s="584"/>
    </row>
    <row r="16" spans="2:15" ht="9" customHeight="1">
      <c r="B16" s="8"/>
      <c r="C16" s="34"/>
      <c r="D16" s="34"/>
      <c r="E16" s="34"/>
      <c r="F16" s="34"/>
      <c r="G16" s="13"/>
      <c r="H16" s="13"/>
      <c r="I16" s="13"/>
      <c r="J16" s="13"/>
      <c r="K16" s="13"/>
      <c r="L16" s="13"/>
      <c r="M16" s="13"/>
      <c r="N16" s="13"/>
      <c r="O16" s="13"/>
    </row>
    <row r="17" spans="1:15" ht="18" customHeight="1">
      <c r="A17" s="278"/>
      <c r="B17" s="148"/>
      <c r="C17" s="585" t="s">
        <v>201</v>
      </c>
      <c r="D17" s="585"/>
      <c r="E17" s="585"/>
      <c r="F17" s="585"/>
      <c r="G17" s="585"/>
      <c r="H17" s="585"/>
      <c r="I17" s="585"/>
      <c r="J17" s="585"/>
      <c r="K17" s="585"/>
      <c r="L17" s="585"/>
      <c r="M17" s="585"/>
      <c r="N17" s="585"/>
      <c r="O17" s="585"/>
    </row>
    <row r="18" spans="2:15" ht="25.5" customHeight="1">
      <c r="B18" s="8"/>
      <c r="C18" s="530" t="s">
        <v>396</v>
      </c>
      <c r="D18" s="530"/>
      <c r="E18" s="530"/>
      <c r="F18" s="530"/>
      <c r="G18" s="530"/>
      <c r="H18" s="530"/>
      <c r="I18" s="530"/>
      <c r="J18" s="530"/>
      <c r="K18" s="530"/>
      <c r="L18" s="530"/>
      <c r="M18" s="530"/>
      <c r="N18" s="530"/>
      <c r="O18" s="530"/>
    </row>
    <row r="19" spans="2:15" ht="0.75" customHeight="1" thickBot="1">
      <c r="B19" s="24"/>
      <c r="C19" s="586"/>
      <c r="D19" s="587"/>
      <c r="E19" s="587"/>
      <c r="F19" s="587"/>
      <c r="G19" s="587"/>
      <c r="H19" s="587"/>
      <c r="I19" s="587"/>
      <c r="J19" s="587"/>
      <c r="K19" s="587"/>
      <c r="L19" s="587"/>
      <c r="M19" s="587"/>
      <c r="N19" s="587"/>
      <c r="O19" s="588"/>
    </row>
    <row r="20" spans="2:15" ht="84.75" customHeight="1">
      <c r="B20" s="24"/>
      <c r="C20" s="589" t="s">
        <v>397</v>
      </c>
      <c r="D20" s="590"/>
      <c r="E20" s="590"/>
      <c r="F20" s="590"/>
      <c r="G20" s="590"/>
      <c r="H20" s="590"/>
      <c r="I20" s="590"/>
      <c r="J20" s="590"/>
      <c r="K20" s="590"/>
      <c r="L20" s="590"/>
      <c r="M20" s="590"/>
      <c r="N20" s="590"/>
      <c r="O20" s="591"/>
    </row>
    <row r="21" spans="2:15" ht="15.75" customHeight="1">
      <c r="B21" s="24"/>
      <c r="C21" s="594" t="s">
        <v>398</v>
      </c>
      <c r="D21" s="595"/>
      <c r="E21" s="595"/>
      <c r="F21" s="595"/>
      <c r="G21" s="595"/>
      <c r="H21" s="595"/>
      <c r="I21" s="595"/>
      <c r="J21" s="595"/>
      <c r="K21" s="595"/>
      <c r="L21" s="595"/>
      <c r="M21" s="595"/>
      <c r="N21" s="595"/>
      <c r="O21" s="596"/>
    </row>
    <row r="22" spans="2:15" ht="12.75" customHeight="1">
      <c r="B22" s="24"/>
      <c r="C22" s="594" t="s">
        <v>399</v>
      </c>
      <c r="D22" s="595"/>
      <c r="E22" s="595"/>
      <c r="F22" s="595"/>
      <c r="G22" s="595"/>
      <c r="H22" s="595"/>
      <c r="I22" s="595"/>
      <c r="J22" s="595"/>
      <c r="K22" s="595"/>
      <c r="L22" s="595"/>
      <c r="M22" s="595"/>
      <c r="N22" s="595"/>
      <c r="O22" s="596"/>
    </row>
    <row r="23" spans="1:15" s="2" customFormat="1" ht="18.75" customHeight="1" thickBot="1">
      <c r="A23" s="73"/>
      <c r="B23" s="24"/>
      <c r="C23" s="597" t="s">
        <v>400</v>
      </c>
      <c r="D23" s="598"/>
      <c r="E23" s="598"/>
      <c r="F23" s="598"/>
      <c r="G23" s="598"/>
      <c r="H23" s="598"/>
      <c r="I23" s="598"/>
      <c r="J23" s="598"/>
      <c r="K23" s="598"/>
      <c r="L23" s="598"/>
      <c r="M23" s="598"/>
      <c r="N23" s="598"/>
      <c r="O23" s="599"/>
    </row>
    <row r="24" spans="1:15" s="19" customFormat="1" ht="15.75" customHeight="1">
      <c r="A24" s="91"/>
      <c r="B24" s="24"/>
      <c r="C24" s="20"/>
      <c r="D24" s="21"/>
      <c r="E24" s="21"/>
      <c r="F24" s="21"/>
      <c r="G24" s="21"/>
      <c r="H24" s="21"/>
      <c r="I24" s="25"/>
      <c r="J24" s="25"/>
      <c r="K24" s="21"/>
      <c r="L24" s="21"/>
      <c r="M24" s="21"/>
      <c r="N24" s="21"/>
      <c r="O24" s="21"/>
    </row>
    <row r="25" spans="2:15" ht="15.75" customHeight="1">
      <c r="B25" s="92"/>
      <c r="C25" s="600" t="s">
        <v>207</v>
      </c>
      <c r="D25" s="601"/>
      <c r="E25" s="601"/>
      <c r="F25" s="601"/>
      <c r="G25" s="601"/>
      <c r="H25" s="601"/>
      <c r="I25" s="601"/>
      <c r="J25" s="601"/>
      <c r="K25" s="601"/>
      <c r="L25" s="601"/>
      <c r="M25" s="601"/>
      <c r="N25" s="601"/>
      <c r="O25" s="602"/>
    </row>
    <row r="26" spans="2:15" ht="42.75" customHeight="1">
      <c r="B26" s="24"/>
      <c r="C26" s="603" t="s">
        <v>401</v>
      </c>
      <c r="D26" s="604"/>
      <c r="E26" s="604"/>
      <c r="F26" s="604"/>
      <c r="G26" s="604"/>
      <c r="H26" s="604"/>
      <c r="I26" s="604"/>
      <c r="J26" s="604"/>
      <c r="K26" s="604"/>
      <c r="L26" s="604"/>
      <c r="M26" s="604"/>
      <c r="N26" s="604"/>
      <c r="O26" s="605"/>
    </row>
    <row r="27" spans="2:15" ht="24" customHeight="1" thickBot="1">
      <c r="B27" s="92"/>
      <c r="C27" s="246"/>
      <c r="D27" s="246"/>
      <c r="E27" s="246"/>
      <c r="F27" s="246"/>
      <c r="G27" s="246"/>
      <c r="H27" s="246"/>
      <c r="I27" s="148"/>
      <c r="J27" s="148"/>
      <c r="K27" s="208"/>
      <c r="L27" s="208"/>
      <c r="M27" s="208"/>
      <c r="N27" s="208"/>
      <c r="O27" s="208"/>
    </row>
    <row r="28" spans="2:17" ht="40.5" customHeight="1" thickBot="1">
      <c r="B28" s="33"/>
      <c r="C28" s="606" t="s">
        <v>234</v>
      </c>
      <c r="D28" s="606"/>
      <c r="E28" s="606"/>
      <c r="F28" s="606"/>
      <c r="G28" s="606"/>
      <c r="H28" s="606"/>
      <c r="I28" s="606"/>
      <c r="J28" s="606" t="s">
        <v>402</v>
      </c>
      <c r="K28" s="606"/>
      <c r="L28" s="606"/>
      <c r="M28" s="606"/>
      <c r="N28" s="822"/>
      <c r="O28" s="822"/>
      <c r="P28" s="293"/>
      <c r="Q28" s="276"/>
    </row>
    <row r="29" spans="2:16" ht="20.25" customHeight="1">
      <c r="B29" s="13"/>
      <c r="C29" s="592" t="s">
        <v>403</v>
      </c>
      <c r="D29" s="702"/>
      <c r="E29" s="619" t="s">
        <v>404</v>
      </c>
      <c r="F29" s="703"/>
      <c r="G29" s="704"/>
      <c r="H29" s="619" t="s">
        <v>405</v>
      </c>
      <c r="I29" s="704"/>
      <c r="J29" s="592" t="s">
        <v>403</v>
      </c>
      <c r="K29" s="618"/>
      <c r="L29" s="619" t="s">
        <v>404</v>
      </c>
      <c r="M29" s="618"/>
      <c r="N29" s="619" t="s">
        <v>405</v>
      </c>
      <c r="O29" s="593"/>
      <c r="P29" s="618"/>
    </row>
    <row r="30" spans="1:15" s="2" customFormat="1" ht="15" customHeight="1" thickBot="1">
      <c r="A30" s="73"/>
      <c r="B30" s="33"/>
      <c r="C30" s="679" t="s">
        <v>406</v>
      </c>
      <c r="D30" s="680"/>
      <c r="E30" s="681" t="s">
        <v>407</v>
      </c>
      <c r="F30" s="682"/>
      <c r="G30" s="680"/>
      <c r="H30" s="681" t="s">
        <v>408</v>
      </c>
      <c r="I30" s="680"/>
      <c r="J30" s="613" t="s">
        <v>409</v>
      </c>
      <c r="K30" s="613"/>
      <c r="L30" s="613" t="s">
        <v>406</v>
      </c>
      <c r="M30" s="613"/>
      <c r="N30" s="727" t="s">
        <v>410</v>
      </c>
      <c r="O30" s="821"/>
    </row>
    <row r="31" spans="2:15" ht="11.25" customHeight="1">
      <c r="B31" s="33"/>
      <c r="C31" s="610"/>
      <c r="D31" s="610"/>
      <c r="E31" s="610"/>
      <c r="F31" s="610"/>
      <c r="G31" s="610"/>
      <c r="H31" s="610"/>
      <c r="I31" s="610"/>
      <c r="J31" s="13"/>
      <c r="K31" s="247"/>
      <c r="L31" s="247"/>
      <c r="M31" s="247"/>
      <c r="N31" s="247"/>
      <c r="O31" s="247"/>
    </row>
    <row r="32" spans="2:15" ht="28.5" customHeight="1">
      <c r="B32" s="33"/>
      <c r="C32" s="13"/>
      <c r="D32" s="654" t="s">
        <v>411</v>
      </c>
      <c r="E32" s="654"/>
      <c r="F32" s="654"/>
      <c r="G32" s="654"/>
      <c r="H32" s="654"/>
      <c r="I32" s="654"/>
      <c r="J32" s="654"/>
      <c r="K32" s="654"/>
      <c r="L32" s="654"/>
      <c r="M32" s="654"/>
      <c r="N32" s="654"/>
      <c r="O32" s="247"/>
    </row>
    <row r="33" spans="2:15" ht="11.25" customHeight="1">
      <c r="B33" s="33"/>
      <c r="C33" s="13"/>
      <c r="D33" s="13"/>
      <c r="E33" s="13"/>
      <c r="F33" s="13"/>
      <c r="G33" s="13"/>
      <c r="H33" s="13"/>
      <c r="I33" s="13"/>
      <c r="J33" s="13"/>
      <c r="K33" s="247"/>
      <c r="L33" s="247"/>
      <c r="M33" s="247"/>
      <c r="N33" s="247"/>
      <c r="O33" s="247"/>
    </row>
    <row r="34" spans="2:15" ht="39" customHeight="1" thickBot="1">
      <c r="B34" s="8"/>
      <c r="C34" s="620" t="s">
        <v>412</v>
      </c>
      <c r="D34" s="621"/>
      <c r="E34" s="621"/>
      <c r="F34" s="621"/>
      <c r="G34" s="621"/>
      <c r="H34" s="621"/>
      <c r="I34" s="621"/>
      <c r="J34" s="621"/>
      <c r="K34" s="621"/>
      <c r="L34" s="621"/>
      <c r="M34" s="621"/>
      <c r="N34" s="621"/>
      <c r="O34" s="622"/>
    </row>
    <row r="35" spans="2:17" ht="12.75" customHeight="1" thickBot="1">
      <c r="B35" s="8"/>
      <c r="C35" s="623" t="s">
        <v>209</v>
      </c>
      <c r="D35" s="624"/>
      <c r="E35" s="624"/>
      <c r="F35" s="624"/>
      <c r="G35" s="624"/>
      <c r="H35" s="624"/>
      <c r="I35" s="624"/>
      <c r="J35" s="624"/>
      <c r="K35" s="624"/>
      <c r="L35" s="624"/>
      <c r="M35" s="624"/>
      <c r="N35" s="624"/>
      <c r="O35" s="624"/>
      <c r="P35" s="624"/>
      <c r="Q35" s="625"/>
    </row>
    <row r="36" spans="2:15" ht="22.5" customHeight="1">
      <c r="B36" s="8"/>
      <c r="C36" s="626" t="s">
        <v>218</v>
      </c>
      <c r="D36" s="574"/>
      <c r="E36" s="574"/>
      <c r="F36" s="574"/>
      <c r="G36" s="574"/>
      <c r="H36" s="574"/>
      <c r="I36" s="574"/>
      <c r="J36" s="574"/>
      <c r="K36" s="574"/>
      <c r="L36" s="574"/>
      <c r="M36" s="574"/>
      <c r="N36" s="574"/>
      <c r="O36" s="627"/>
    </row>
    <row r="37" spans="1:15" s="2" customFormat="1" ht="42" customHeight="1">
      <c r="A37" s="73"/>
      <c r="B37" s="8"/>
      <c r="C37" s="628" t="s">
        <v>244</v>
      </c>
      <c r="D37" s="629"/>
      <c r="E37" s="629"/>
      <c r="F37" s="629"/>
      <c r="G37" s="629"/>
      <c r="H37" s="629"/>
      <c r="I37" s="629"/>
      <c r="J37" s="629"/>
      <c r="K37" s="629"/>
      <c r="L37" s="629"/>
      <c r="M37" s="629"/>
      <c r="N37" s="629"/>
      <c r="O37" s="630"/>
    </row>
    <row r="38" spans="2:15" ht="21" customHeight="1">
      <c r="B38" s="24"/>
      <c r="C38" s="631" t="s">
        <v>413</v>
      </c>
      <c r="D38" s="632"/>
      <c r="E38" s="632"/>
      <c r="F38" s="632"/>
      <c r="G38" s="632"/>
      <c r="H38" s="632"/>
      <c r="I38" s="632"/>
      <c r="J38" s="632"/>
      <c r="K38" s="632"/>
      <c r="L38" s="632"/>
      <c r="M38" s="632"/>
      <c r="N38" s="632"/>
      <c r="O38" s="633"/>
    </row>
    <row r="39" spans="2:15" ht="13.5" customHeight="1">
      <c r="B39" s="24"/>
      <c r="C39" s="634" t="s">
        <v>211</v>
      </c>
      <c r="D39" s="635"/>
      <c r="E39" s="635"/>
      <c r="F39" s="636"/>
      <c r="G39" s="607"/>
      <c r="H39" s="608"/>
      <c r="I39" s="608"/>
      <c r="J39" s="608"/>
      <c r="K39" s="608"/>
      <c r="L39" s="608"/>
      <c r="M39" s="608"/>
      <c r="N39" s="608"/>
      <c r="O39" s="609"/>
    </row>
    <row r="40" spans="2:15" ht="27.75" customHeight="1">
      <c r="B40" s="13"/>
      <c r="C40" s="651" t="s">
        <v>220</v>
      </c>
      <c r="D40" s="652"/>
      <c r="E40" s="652"/>
      <c r="F40" s="653"/>
      <c r="G40" s="637"/>
      <c r="H40" s="583"/>
      <c r="I40" s="583"/>
      <c r="J40" s="583"/>
      <c r="K40" s="583"/>
      <c r="L40" s="583"/>
      <c r="M40" s="583"/>
      <c r="N40" s="583"/>
      <c r="O40" s="584"/>
    </row>
    <row r="41" spans="2:15" ht="34.5" customHeight="1">
      <c r="B41" s="13"/>
      <c r="C41" s="615" t="s">
        <v>219</v>
      </c>
      <c r="D41" s="616"/>
      <c r="E41" s="616"/>
      <c r="F41" s="617"/>
      <c r="G41" s="637"/>
      <c r="H41" s="583"/>
      <c r="I41" s="583"/>
      <c r="J41" s="583"/>
      <c r="K41" s="583"/>
      <c r="L41" s="583"/>
      <c r="M41" s="583"/>
      <c r="N41" s="583"/>
      <c r="O41" s="584"/>
    </row>
    <row r="42" spans="2:15" ht="13.5" customHeight="1">
      <c r="B42" s="13"/>
      <c r="C42" s="615" t="s">
        <v>212</v>
      </c>
      <c r="D42" s="616"/>
      <c r="E42" s="616"/>
      <c r="F42" s="617"/>
      <c r="G42" s="803"/>
      <c r="H42" s="804"/>
      <c r="I42" s="804"/>
      <c r="J42" s="804"/>
      <c r="K42" s="804"/>
      <c r="L42" s="804"/>
      <c r="M42" s="804"/>
      <c r="N42" s="804"/>
      <c r="O42" s="805"/>
    </row>
    <row r="43" spans="2:15" ht="14.25" customHeight="1">
      <c r="B43" s="13"/>
      <c r="C43" s="645" t="s">
        <v>213</v>
      </c>
      <c r="D43" s="646"/>
      <c r="E43" s="646"/>
      <c r="F43" s="647"/>
      <c r="G43" s="637"/>
      <c r="H43" s="583"/>
      <c r="I43" s="583"/>
      <c r="J43" s="583"/>
      <c r="K43" s="583"/>
      <c r="L43" s="583"/>
      <c r="M43" s="583"/>
      <c r="N43" s="583"/>
      <c r="O43" s="584"/>
    </row>
    <row r="44" spans="2:15" ht="23.25" customHeight="1">
      <c r="B44" s="24"/>
      <c r="C44" s="648" t="s">
        <v>414</v>
      </c>
      <c r="D44" s="649"/>
      <c r="E44" s="649"/>
      <c r="F44" s="649"/>
      <c r="G44" s="649"/>
      <c r="H44" s="649"/>
      <c r="I44" s="649"/>
      <c r="J44" s="649"/>
      <c r="K44" s="649"/>
      <c r="L44" s="649"/>
      <c r="M44" s="649"/>
      <c r="N44" s="649"/>
      <c r="O44" s="650"/>
    </row>
    <row r="45" spans="2:15" ht="27.75" customHeight="1">
      <c r="B45" s="13"/>
      <c r="C45" s="634" t="s">
        <v>220</v>
      </c>
      <c r="D45" s="635"/>
      <c r="E45" s="635"/>
      <c r="F45" s="636"/>
      <c r="G45" s="637"/>
      <c r="H45" s="583"/>
      <c r="I45" s="583"/>
      <c r="J45" s="583"/>
      <c r="K45" s="583"/>
      <c r="L45" s="583"/>
      <c r="M45" s="583"/>
      <c r="N45" s="583"/>
      <c r="O45" s="584"/>
    </row>
    <row r="46" spans="2:15" ht="21" customHeight="1">
      <c r="B46" s="13"/>
      <c r="C46" s="664" t="s">
        <v>214</v>
      </c>
      <c r="D46" s="665"/>
      <c r="E46" s="665"/>
      <c r="F46" s="666"/>
      <c r="G46" s="637"/>
      <c r="H46" s="583"/>
      <c r="I46" s="583"/>
      <c r="J46" s="583"/>
      <c r="K46" s="583"/>
      <c r="L46" s="583"/>
      <c r="M46" s="583"/>
      <c r="N46" s="583"/>
      <c r="O46" s="584"/>
    </row>
    <row r="47" spans="2:15" ht="23.25" customHeight="1">
      <c r="B47" s="13"/>
      <c r="C47" s="664" t="s">
        <v>215</v>
      </c>
      <c r="D47" s="665"/>
      <c r="E47" s="665"/>
      <c r="F47" s="666"/>
      <c r="G47" s="637"/>
      <c r="H47" s="583"/>
      <c r="I47" s="583"/>
      <c r="J47" s="583"/>
      <c r="K47" s="583"/>
      <c r="L47" s="583"/>
      <c r="M47" s="583"/>
      <c r="N47" s="583"/>
      <c r="O47" s="584"/>
    </row>
    <row r="48" spans="2:15" ht="36" customHeight="1">
      <c r="B48" s="13"/>
      <c r="C48" s="656" t="s">
        <v>197</v>
      </c>
      <c r="D48" s="657"/>
      <c r="E48" s="657"/>
      <c r="F48" s="657"/>
      <c r="G48" s="657"/>
      <c r="H48" s="658" t="s">
        <v>30</v>
      </c>
      <c r="I48" s="658"/>
      <c r="J48" s="658"/>
      <c r="K48" s="658"/>
      <c r="L48" s="658"/>
      <c r="M48" s="658"/>
      <c r="N48" s="658"/>
      <c r="O48" s="659"/>
    </row>
    <row r="49" spans="2:15" ht="16.5" customHeight="1">
      <c r="B49" s="24"/>
      <c r="C49" s="530"/>
      <c r="D49" s="660"/>
      <c r="E49" s="660"/>
      <c r="F49" s="660"/>
      <c r="G49" s="660"/>
      <c r="H49" s="660"/>
      <c r="I49" s="660"/>
      <c r="J49" s="660"/>
      <c r="K49" s="660"/>
      <c r="L49" s="660"/>
      <c r="M49" s="660"/>
      <c r="N49" s="660"/>
      <c r="O49" s="660"/>
    </row>
    <row r="50" spans="2:15" ht="12" customHeight="1">
      <c r="B50" s="8"/>
      <c r="C50" s="661" t="s">
        <v>210</v>
      </c>
      <c r="D50" s="662"/>
      <c r="E50" s="662"/>
      <c r="F50" s="662"/>
      <c r="G50" s="662"/>
      <c r="H50" s="662"/>
      <c r="I50" s="662"/>
      <c r="J50" s="662"/>
      <c r="K50" s="662"/>
      <c r="L50" s="662"/>
      <c r="M50" s="662"/>
      <c r="N50" s="662"/>
      <c r="O50" s="663"/>
    </row>
    <row r="51" spans="2:15" ht="12.75" hidden="1">
      <c r="B51" s="1"/>
      <c r="C51" s="1"/>
      <c r="D51" s="1"/>
      <c r="E51" s="1"/>
      <c r="F51" s="1"/>
      <c r="G51" s="1"/>
      <c r="H51" s="17"/>
      <c r="I51" s="17"/>
      <c r="J51" s="1"/>
      <c r="K51" s="1"/>
      <c r="L51" s="1"/>
      <c r="M51" s="1"/>
      <c r="N51" s="1"/>
      <c r="O51" s="1"/>
    </row>
    <row r="52" spans="2:15" ht="12.75" hidden="1">
      <c r="B52" s="1"/>
      <c r="C52" s="1"/>
      <c r="D52" s="1"/>
      <c r="E52" s="1"/>
      <c r="F52" s="1"/>
      <c r="G52" s="1"/>
      <c r="H52" s="17"/>
      <c r="I52" s="17"/>
      <c r="J52" s="1"/>
      <c r="K52" s="1"/>
      <c r="L52" s="1"/>
      <c r="M52" s="1"/>
      <c r="N52" s="1"/>
      <c r="O52" s="1"/>
    </row>
    <row r="53" spans="2:15" ht="12.75" hidden="1">
      <c r="B53" s="1"/>
      <c r="C53" s="1"/>
      <c r="D53" s="1"/>
      <c r="E53" s="1"/>
      <c r="F53" s="1"/>
      <c r="G53" s="1"/>
      <c r="H53" s="17"/>
      <c r="I53" s="17"/>
      <c r="J53" s="1"/>
      <c r="K53" s="1"/>
      <c r="L53" s="1"/>
      <c r="M53" s="1"/>
      <c r="N53" s="1"/>
      <c r="O53" s="1"/>
    </row>
    <row r="54" spans="3:15" ht="12.75" customHeight="1">
      <c r="C54" s="294"/>
      <c r="D54" s="414" t="s">
        <v>199</v>
      </c>
      <c r="E54" s="415"/>
      <c r="F54" s="415"/>
      <c r="G54" s="415"/>
      <c r="H54" s="415"/>
      <c r="I54" s="295"/>
      <c r="J54" s="296"/>
      <c r="K54" s="297"/>
      <c r="L54" s="111" t="s">
        <v>28</v>
      </c>
      <c r="M54" s="298"/>
      <c r="N54" s="299"/>
      <c r="O54" s="299"/>
    </row>
    <row r="55" ht="12.75" customHeight="1"/>
    <row r="56" ht="12.75" customHeight="1"/>
    <row r="57" ht="12.75" customHeight="1"/>
    <row r="58" ht="12.75" customHeight="1"/>
    <row r="59" ht="12.75" customHeight="1"/>
    <row r="60" ht="12.75" customHeight="1"/>
    <row r="61" ht="12.75" customHeight="1"/>
    <row r="62" ht="12.75" customHeight="1"/>
    <row r="63" ht="12.75" customHeight="1"/>
    <row r="64" ht="409.5" customHeight="1" hidden="1"/>
    <row r="65" ht="12.75"/>
    <row r="66" ht="12.75" customHeight="1"/>
    <row r="67" ht="12.75" customHeight="1"/>
    <row r="68" ht="12.75" customHeight="1"/>
  </sheetData>
  <sheetProtection/>
  <mergeCells count="72">
    <mergeCell ref="D54:H54"/>
    <mergeCell ref="C29:D29"/>
    <mergeCell ref="E29:G29"/>
    <mergeCell ref="H29:I29"/>
    <mergeCell ref="J29:K29"/>
    <mergeCell ref="L29:M29"/>
    <mergeCell ref="C30:D30"/>
    <mergeCell ref="E30:G30"/>
    <mergeCell ref="H30:I30"/>
    <mergeCell ref="J30:K30"/>
    <mergeCell ref="C47:F47"/>
    <mergeCell ref="G47:O47"/>
    <mergeCell ref="C48:G48"/>
    <mergeCell ref="H48:O48"/>
    <mergeCell ref="C49:O49"/>
    <mergeCell ref="C50:O50"/>
    <mergeCell ref="C43:F43"/>
    <mergeCell ref="G43:O43"/>
    <mergeCell ref="C44:O44"/>
    <mergeCell ref="C45:F45"/>
    <mergeCell ref="G45:O45"/>
    <mergeCell ref="C46:F46"/>
    <mergeCell ref="G46:O46"/>
    <mergeCell ref="C40:F40"/>
    <mergeCell ref="G40:O40"/>
    <mergeCell ref="C41:F41"/>
    <mergeCell ref="G41:O41"/>
    <mergeCell ref="C42:F42"/>
    <mergeCell ref="G42:O42"/>
    <mergeCell ref="C35:Q35"/>
    <mergeCell ref="C36:O36"/>
    <mergeCell ref="C37:O37"/>
    <mergeCell ref="C38:O38"/>
    <mergeCell ref="C39:F39"/>
    <mergeCell ref="G39:O39"/>
    <mergeCell ref="C31:I31"/>
    <mergeCell ref="C34:O34"/>
    <mergeCell ref="D32:N32"/>
    <mergeCell ref="N30:O30"/>
    <mergeCell ref="L30:M30"/>
    <mergeCell ref="C28:I28"/>
    <mergeCell ref="J28:O28"/>
    <mergeCell ref="N29:P29"/>
    <mergeCell ref="C21:O21"/>
    <mergeCell ref="C22:O22"/>
    <mergeCell ref="C23:O23"/>
    <mergeCell ref="C25:O25"/>
    <mergeCell ref="C26:O26"/>
    <mergeCell ref="C15:F15"/>
    <mergeCell ref="G15:O15"/>
    <mergeCell ref="C17:O17"/>
    <mergeCell ref="C18:O18"/>
    <mergeCell ref="C19:O19"/>
    <mergeCell ref="C20:O20"/>
    <mergeCell ref="C12:F12"/>
    <mergeCell ref="G12:O12"/>
    <mergeCell ref="C13:F13"/>
    <mergeCell ref="G13:O13"/>
    <mergeCell ref="C14:F14"/>
    <mergeCell ref="G14:O14"/>
    <mergeCell ref="G5:O5"/>
    <mergeCell ref="G6:O6"/>
    <mergeCell ref="G7:O7"/>
    <mergeCell ref="G8:O8"/>
    <mergeCell ref="G9:O9"/>
    <mergeCell ref="G10:O10"/>
    <mergeCell ref="D1:O1"/>
    <mergeCell ref="C2:I2"/>
    <mergeCell ref="J2:O2"/>
    <mergeCell ref="C3:K3"/>
    <mergeCell ref="M3:O3"/>
    <mergeCell ref="G4:O4"/>
  </mergeCells>
  <hyperlinks>
    <hyperlink ref="G10" r:id="rId1" display="www.iteca.kz "/>
    <hyperlink ref="G9" r:id="rId2" display="anastasiya.s@iteca.kz"/>
    <hyperlink ref="D54:H54" location="Instruction!A1" display="Вернуться на 1 стр."/>
    <hyperlink ref="L54" location="Instruction!R1C1" display="Next"/>
  </hyperlinks>
  <printOptions/>
  <pageMargins left="0.16" right="0.13" top="0.17" bottom="0.16" header="0.16" footer="0.17"/>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T60"/>
  <sheetViews>
    <sheetView zoomScaleSheetLayoutView="100" zoomScalePageLayoutView="0" workbookViewId="0" topLeftCell="A16">
      <selection activeCell="A1" sqref="A1"/>
    </sheetView>
  </sheetViews>
  <sheetFormatPr defaultColWidth="0" defaultRowHeight="0" customHeight="1" zeroHeight="1"/>
  <cols>
    <col min="1" max="1" width="1.8515625" style="78" customWidth="1"/>
    <col min="2" max="3" width="6.28125" style="78" customWidth="1"/>
    <col min="4" max="4" width="15.57421875" style="78" customWidth="1"/>
    <col min="5" max="5" width="9.421875" style="78" customWidth="1"/>
    <col min="6" max="6" width="5.140625" style="79" customWidth="1"/>
    <col min="7" max="7" width="10.421875" style="78" customWidth="1"/>
    <col min="8" max="8" width="14.00390625" style="78" customWidth="1"/>
    <col min="9" max="9" width="6.8515625" style="78" customWidth="1"/>
    <col min="10" max="10" width="15.7109375" style="78" customWidth="1"/>
    <col min="11" max="11" width="6.28125" style="78" customWidth="1"/>
    <col min="12" max="12" width="2.57421875" style="78" customWidth="1"/>
    <col min="13" max="13" width="0" style="41" hidden="1" customWidth="1"/>
    <col min="14" max="16384" width="0" style="1" hidden="1" customWidth="1"/>
  </cols>
  <sheetData>
    <row r="1" spans="1:20" ht="8.25" customHeight="1">
      <c r="A1" s="65"/>
      <c r="B1" s="223"/>
      <c r="C1" s="223"/>
      <c r="D1" s="223"/>
      <c r="E1" s="223"/>
      <c r="F1" s="223"/>
      <c r="G1" s="223"/>
      <c r="H1" s="387"/>
      <c r="I1" s="387"/>
      <c r="J1" s="387"/>
      <c r="K1" s="387"/>
      <c r="L1" s="387"/>
      <c r="M1" s="387"/>
      <c r="N1" s="387"/>
      <c r="O1" s="387"/>
      <c r="P1" s="387"/>
      <c r="Q1" s="387"/>
      <c r="R1" s="387"/>
      <c r="S1" s="387"/>
      <c r="T1" s="388"/>
    </row>
    <row r="2" spans="1:12" ht="13.5" customHeight="1">
      <c r="A2" s="65"/>
      <c r="B2" s="329"/>
      <c r="C2" s="329"/>
      <c r="D2" s="329"/>
      <c r="E2" s="329"/>
      <c r="F2" s="329"/>
      <c r="G2" s="75"/>
      <c r="H2" s="389" t="s">
        <v>131</v>
      </c>
      <c r="I2" s="389"/>
      <c r="J2" s="389"/>
      <c r="K2" s="389"/>
      <c r="L2" s="389"/>
    </row>
    <row r="3" spans="1:12" ht="14.25" customHeight="1">
      <c r="A3" s="42"/>
      <c r="B3" s="42"/>
      <c r="C3" s="59"/>
      <c r="D3" s="76"/>
      <c r="E3" s="76"/>
      <c r="F3" s="76"/>
      <c r="G3" s="76"/>
      <c r="H3" s="76"/>
      <c r="I3" s="42"/>
      <c r="J3" s="59"/>
      <c r="K3" s="40"/>
      <c r="L3" s="42"/>
    </row>
    <row r="4" spans="1:12" ht="10.5" customHeight="1">
      <c r="A4" s="42"/>
      <c r="B4" s="252" t="s">
        <v>114</v>
      </c>
      <c r="C4" s="224"/>
      <c r="D4" s="224"/>
      <c r="E4" s="399" t="s">
        <v>133</v>
      </c>
      <c r="F4" s="399"/>
      <c r="G4" s="399"/>
      <c r="H4" s="399"/>
      <c r="I4" s="399"/>
      <c r="J4" s="399"/>
      <c r="K4" s="400"/>
      <c r="L4" s="398"/>
    </row>
    <row r="5" spans="1:12" ht="10.5" customHeight="1">
      <c r="A5" s="42"/>
      <c r="B5" s="253" t="s">
        <v>115</v>
      </c>
      <c r="C5" s="104"/>
      <c r="D5" s="60"/>
      <c r="E5" s="334" t="s">
        <v>132</v>
      </c>
      <c r="F5" s="334"/>
      <c r="G5" s="334"/>
      <c r="H5" s="334"/>
      <c r="I5" s="334"/>
      <c r="J5" s="334"/>
      <c r="K5" s="335"/>
      <c r="L5" s="398"/>
    </row>
    <row r="6" spans="1:12" ht="10.5" customHeight="1">
      <c r="A6" s="42"/>
      <c r="B6" s="253" t="s">
        <v>116</v>
      </c>
      <c r="C6" s="104"/>
      <c r="D6" s="60"/>
      <c r="E6" s="327" t="s">
        <v>312</v>
      </c>
      <c r="F6" s="327"/>
      <c r="G6" s="327"/>
      <c r="H6" s="327"/>
      <c r="I6" s="327"/>
      <c r="J6" s="327"/>
      <c r="K6" s="373"/>
      <c r="L6" s="398"/>
    </row>
    <row r="7" spans="1:12" ht="10.5" customHeight="1">
      <c r="A7" s="42"/>
      <c r="B7" s="253" t="s">
        <v>117</v>
      </c>
      <c r="C7" s="104"/>
      <c r="D7" s="60"/>
      <c r="E7" s="327" t="s">
        <v>57</v>
      </c>
      <c r="F7" s="327"/>
      <c r="G7" s="327"/>
      <c r="H7" s="327"/>
      <c r="I7" s="327"/>
      <c r="J7" s="327"/>
      <c r="K7" s="373"/>
      <c r="L7" s="398"/>
    </row>
    <row r="8" spans="1:12" ht="10.5" customHeight="1">
      <c r="A8" s="42"/>
      <c r="B8" s="253" t="s">
        <v>118</v>
      </c>
      <c r="C8" s="104"/>
      <c r="D8" s="60"/>
      <c r="E8" s="334" t="s">
        <v>297</v>
      </c>
      <c r="F8" s="334"/>
      <c r="G8" s="334"/>
      <c r="H8" s="334"/>
      <c r="I8" s="334"/>
      <c r="J8" s="334"/>
      <c r="K8" s="335"/>
      <c r="L8" s="398"/>
    </row>
    <row r="9" spans="1:12" ht="10.5" customHeight="1">
      <c r="A9" s="42"/>
      <c r="B9" s="253" t="s">
        <v>0</v>
      </c>
      <c r="C9" s="104"/>
      <c r="D9" s="60"/>
      <c r="E9" s="393" t="s">
        <v>311</v>
      </c>
      <c r="F9" s="394"/>
      <c r="G9" s="394"/>
      <c r="H9" s="394"/>
      <c r="I9" s="394"/>
      <c r="J9" s="394"/>
      <c r="K9" s="395"/>
      <c r="L9" s="398"/>
    </row>
    <row r="10" spans="1:12" ht="10.5" customHeight="1">
      <c r="A10" s="42"/>
      <c r="B10" s="254" t="s">
        <v>1</v>
      </c>
      <c r="C10" s="226"/>
      <c r="D10" s="227"/>
      <c r="E10" s="396" t="s">
        <v>2</v>
      </c>
      <c r="F10" s="396"/>
      <c r="G10" s="396"/>
      <c r="H10" s="396"/>
      <c r="I10" s="396"/>
      <c r="J10" s="396"/>
      <c r="K10" s="397"/>
      <c r="L10" s="398"/>
    </row>
    <row r="11" spans="1:12" ht="15" customHeight="1">
      <c r="A11" s="42"/>
      <c r="B11" s="42"/>
      <c r="C11" s="42"/>
      <c r="D11" s="42"/>
      <c r="E11" s="42"/>
      <c r="F11" s="44"/>
      <c r="G11" s="42"/>
      <c r="H11" s="42"/>
      <c r="I11" s="42"/>
      <c r="J11" s="42"/>
      <c r="K11" s="42"/>
      <c r="L11" s="42"/>
    </row>
    <row r="12" spans="1:12" ht="13.5" customHeight="1">
      <c r="A12" s="42"/>
      <c r="B12" s="406"/>
      <c r="C12" s="407"/>
      <c r="D12" s="407"/>
      <c r="E12" s="408"/>
      <c r="F12" s="409"/>
      <c r="G12" s="409"/>
      <c r="H12" s="409"/>
      <c r="I12" s="409"/>
      <c r="J12" s="409"/>
      <c r="K12" s="410"/>
      <c r="L12" s="42"/>
    </row>
    <row r="13" spans="1:12" ht="13.5" customHeight="1">
      <c r="A13" s="42"/>
      <c r="B13" s="406" t="s">
        <v>118</v>
      </c>
      <c r="C13" s="407"/>
      <c r="D13" s="407"/>
      <c r="E13" s="390"/>
      <c r="F13" s="391"/>
      <c r="G13" s="391"/>
      <c r="H13" s="391"/>
      <c r="I13" s="391"/>
      <c r="J13" s="391"/>
      <c r="K13" s="392"/>
      <c r="L13" s="42"/>
    </row>
    <row r="14" spans="1:12" ht="13.5" customHeight="1">
      <c r="A14" s="42"/>
      <c r="B14" s="406" t="s">
        <v>135</v>
      </c>
      <c r="C14" s="407"/>
      <c r="D14" s="407"/>
      <c r="E14" s="408"/>
      <c r="F14" s="409"/>
      <c r="G14" s="409"/>
      <c r="H14" s="409"/>
      <c r="I14" s="409"/>
      <c r="J14" s="409"/>
      <c r="K14" s="410"/>
      <c r="L14" s="42"/>
    </row>
    <row r="15" spans="1:12" ht="13.5" customHeight="1">
      <c r="A15" s="42"/>
      <c r="B15" s="406" t="s">
        <v>136</v>
      </c>
      <c r="C15" s="407"/>
      <c r="D15" s="407"/>
      <c r="E15" s="390"/>
      <c r="F15" s="391"/>
      <c r="G15" s="391"/>
      <c r="H15" s="391"/>
      <c r="I15" s="391"/>
      <c r="J15" s="391"/>
      <c r="K15" s="392"/>
      <c r="L15" s="42"/>
    </row>
    <row r="16" spans="1:12" ht="18" customHeight="1">
      <c r="A16" s="42"/>
      <c r="B16" s="386" t="s">
        <v>137</v>
      </c>
      <c r="C16" s="386"/>
      <c r="D16" s="386"/>
      <c r="E16" s="386"/>
      <c r="F16" s="386"/>
      <c r="G16" s="386"/>
      <c r="H16" s="386"/>
      <c r="I16" s="386"/>
      <c r="J16" s="386"/>
      <c r="K16" s="386"/>
      <c r="L16" s="42"/>
    </row>
    <row r="17" spans="1:12" ht="139.5" customHeight="1">
      <c r="A17" s="42"/>
      <c r="B17" s="417" t="s">
        <v>138</v>
      </c>
      <c r="C17" s="418"/>
      <c r="D17" s="418"/>
      <c r="E17" s="418"/>
      <c r="F17" s="418"/>
      <c r="G17" s="418"/>
      <c r="H17" s="418"/>
      <c r="I17" s="418"/>
      <c r="J17" s="418"/>
      <c r="K17" s="419"/>
      <c r="L17" s="42"/>
    </row>
    <row r="18" spans="1:12" ht="69.75" customHeight="1">
      <c r="A18" s="42"/>
      <c r="B18" s="378" t="s">
        <v>139</v>
      </c>
      <c r="C18" s="379"/>
      <c r="D18" s="379"/>
      <c r="E18" s="379"/>
      <c r="F18" s="379"/>
      <c r="G18" s="379"/>
      <c r="H18" s="379"/>
      <c r="I18" s="379"/>
      <c r="J18" s="379"/>
      <c r="K18" s="380"/>
      <c r="L18" s="42"/>
    </row>
    <row r="19" spans="1:12" ht="39.75" customHeight="1">
      <c r="A19" s="42"/>
      <c r="B19" s="378" t="s">
        <v>140</v>
      </c>
      <c r="C19" s="379"/>
      <c r="D19" s="379"/>
      <c r="E19" s="379"/>
      <c r="F19" s="379"/>
      <c r="G19" s="379"/>
      <c r="H19" s="379"/>
      <c r="I19" s="379"/>
      <c r="J19" s="379"/>
      <c r="K19" s="380"/>
      <c r="L19" s="42"/>
    </row>
    <row r="20" spans="1:12" ht="29.25" customHeight="1">
      <c r="A20" s="42"/>
      <c r="B20" s="378" t="s">
        <v>141</v>
      </c>
      <c r="C20" s="379"/>
      <c r="D20" s="379"/>
      <c r="E20" s="379"/>
      <c r="F20" s="379"/>
      <c r="G20" s="379"/>
      <c r="H20" s="379"/>
      <c r="I20" s="379"/>
      <c r="J20" s="379"/>
      <c r="K20" s="380"/>
      <c r="L20" s="42"/>
    </row>
    <row r="21" spans="1:12" ht="40.5" customHeight="1">
      <c r="A21" s="42"/>
      <c r="B21" s="378" t="s">
        <v>142</v>
      </c>
      <c r="C21" s="379"/>
      <c r="D21" s="379"/>
      <c r="E21" s="379"/>
      <c r="F21" s="379"/>
      <c r="G21" s="379"/>
      <c r="H21" s="379"/>
      <c r="I21" s="379"/>
      <c r="J21" s="379"/>
      <c r="K21" s="380"/>
      <c r="L21" s="42"/>
    </row>
    <row r="22" spans="1:12" ht="30" customHeight="1">
      <c r="A22" s="42"/>
      <c r="B22" s="378" t="s">
        <v>143</v>
      </c>
      <c r="C22" s="379"/>
      <c r="D22" s="379"/>
      <c r="E22" s="379"/>
      <c r="F22" s="379"/>
      <c r="G22" s="379"/>
      <c r="H22" s="379"/>
      <c r="I22" s="379"/>
      <c r="J22" s="379"/>
      <c r="K22" s="46"/>
      <c r="L22" s="42"/>
    </row>
    <row r="23" spans="1:12" ht="13.5" customHeight="1">
      <c r="A23" s="42"/>
      <c r="B23" s="377" t="s">
        <v>144</v>
      </c>
      <c r="C23" s="334"/>
      <c r="D23" s="334"/>
      <c r="E23" s="334"/>
      <c r="F23" s="334"/>
      <c r="G23" s="334"/>
      <c r="H23" s="334"/>
      <c r="I23" s="334"/>
      <c r="J23" s="334"/>
      <c r="K23" s="335"/>
      <c r="L23" s="42"/>
    </row>
    <row r="24" spans="1:12" ht="10.5" customHeight="1">
      <c r="A24" s="42"/>
      <c r="B24" s="377" t="s">
        <v>145</v>
      </c>
      <c r="C24" s="334"/>
      <c r="D24" s="334"/>
      <c r="E24" s="334"/>
      <c r="F24" s="334"/>
      <c r="G24" s="334"/>
      <c r="H24" s="334"/>
      <c r="I24" s="334"/>
      <c r="J24" s="334"/>
      <c r="K24" s="335"/>
      <c r="L24" s="42"/>
    </row>
    <row r="25" spans="1:12" ht="13.5" customHeight="1">
      <c r="A25" s="42"/>
      <c r="B25" s="377" t="s">
        <v>278</v>
      </c>
      <c r="C25" s="334"/>
      <c r="D25" s="334"/>
      <c r="E25" s="334"/>
      <c r="F25" s="334"/>
      <c r="G25" s="334"/>
      <c r="H25" s="334"/>
      <c r="I25" s="334"/>
      <c r="J25" s="334"/>
      <c r="K25" s="335"/>
      <c r="L25" s="42"/>
    </row>
    <row r="26" spans="1:12" ht="27" customHeight="1">
      <c r="A26" s="77"/>
      <c r="B26" s="402" t="s">
        <v>146</v>
      </c>
      <c r="C26" s="403"/>
      <c r="D26" s="403"/>
      <c r="E26" s="403"/>
      <c r="F26" s="403"/>
      <c r="G26" s="403"/>
      <c r="H26" s="403"/>
      <c r="I26" s="403"/>
      <c r="J26" s="403"/>
      <c r="K26" s="404"/>
      <c r="L26" s="77"/>
    </row>
    <row r="27" spans="1:12" ht="28.5" customHeight="1">
      <c r="A27" s="42"/>
      <c r="B27" s="384" t="s">
        <v>147</v>
      </c>
      <c r="C27" s="385"/>
      <c r="D27" s="385"/>
      <c r="E27" s="385"/>
      <c r="F27" s="385"/>
      <c r="G27" s="385"/>
      <c r="H27" s="385"/>
      <c r="I27" s="385"/>
      <c r="J27" s="385"/>
      <c r="K27" s="47"/>
      <c r="L27" s="42"/>
    </row>
    <row r="28" spans="1:13" s="229" customFormat="1" ht="12" customHeight="1">
      <c r="A28" s="42"/>
      <c r="B28" s="405"/>
      <c r="C28" s="405"/>
      <c r="D28" s="405"/>
      <c r="E28" s="405"/>
      <c r="F28" s="405"/>
      <c r="G28" s="405"/>
      <c r="H28" s="405"/>
      <c r="I28" s="405"/>
      <c r="J28" s="405"/>
      <c r="K28" s="405"/>
      <c r="L28" s="42"/>
      <c r="M28" s="228"/>
    </row>
    <row r="29" spans="1:13" s="229" customFormat="1" ht="35.25" customHeight="1">
      <c r="A29" s="42"/>
      <c r="B29" s="374" t="s">
        <v>148</v>
      </c>
      <c r="C29" s="375"/>
      <c r="D29" s="375"/>
      <c r="E29" s="375"/>
      <c r="F29" s="375"/>
      <c r="G29" s="375"/>
      <c r="H29" s="375"/>
      <c r="I29" s="375"/>
      <c r="J29" s="375"/>
      <c r="K29" s="376"/>
      <c r="L29" s="55"/>
      <c r="M29" s="228"/>
    </row>
    <row r="30" spans="1:13" s="229" customFormat="1" ht="10.5" customHeight="1">
      <c r="A30" s="42"/>
      <c r="B30" s="401"/>
      <c r="C30" s="401"/>
      <c r="D30" s="401"/>
      <c r="E30" s="401"/>
      <c r="F30" s="401"/>
      <c r="G30" s="401"/>
      <c r="H30" s="401"/>
      <c r="I30" s="401"/>
      <c r="J30" s="401"/>
      <c r="K30" s="401"/>
      <c r="L30" s="42"/>
      <c r="M30" s="228"/>
    </row>
    <row r="31" spans="1:13" s="229" customFormat="1" ht="18" customHeight="1">
      <c r="A31" s="42"/>
      <c r="B31" s="381" t="s">
        <v>149</v>
      </c>
      <c r="C31" s="382"/>
      <c r="D31" s="382"/>
      <c r="E31" s="382"/>
      <c r="F31" s="382"/>
      <c r="G31" s="382"/>
      <c r="H31" s="382"/>
      <c r="I31" s="382"/>
      <c r="J31" s="382"/>
      <c r="K31" s="383"/>
      <c r="L31" s="55"/>
      <c r="M31" s="228"/>
    </row>
    <row r="32" spans="1:13" s="229" customFormat="1" ht="21.75" customHeight="1">
      <c r="A32" s="42"/>
      <c r="B32" s="367" t="s">
        <v>150</v>
      </c>
      <c r="C32" s="368"/>
      <c r="D32" s="368"/>
      <c r="E32" s="368"/>
      <c r="F32" s="368"/>
      <c r="G32" s="368"/>
      <c r="H32" s="368"/>
      <c r="I32" s="368"/>
      <c r="J32" s="368"/>
      <c r="K32" s="369"/>
      <c r="L32" s="55"/>
      <c r="M32" s="228"/>
    </row>
    <row r="33" spans="1:12" ht="15" customHeight="1">
      <c r="A33" s="42"/>
      <c r="B33" s="370" t="s">
        <v>151</v>
      </c>
      <c r="C33" s="371"/>
      <c r="D33" s="371"/>
      <c r="E33" s="371"/>
      <c r="F33" s="371"/>
      <c r="G33" s="371"/>
      <c r="H33" s="371"/>
      <c r="I33" s="371"/>
      <c r="J33" s="371"/>
      <c r="K33" s="372"/>
      <c r="L33" s="55"/>
    </row>
    <row r="34" spans="1:12" ht="39" customHeight="1">
      <c r="A34" s="42"/>
      <c r="B34" s="361"/>
      <c r="C34" s="362"/>
      <c r="D34" s="362"/>
      <c r="E34" s="362"/>
      <c r="F34" s="362"/>
      <c r="G34" s="362"/>
      <c r="H34" s="362"/>
      <c r="I34" s="362"/>
      <c r="J34" s="362"/>
      <c r="K34" s="363"/>
      <c r="L34" s="55"/>
    </row>
    <row r="35" spans="1:12" ht="12" customHeight="1" hidden="1">
      <c r="A35" s="42"/>
      <c r="B35" s="207" t="s">
        <v>31</v>
      </c>
      <c r="C35" s="423" t="s">
        <v>32</v>
      </c>
      <c r="D35" s="423"/>
      <c r="E35" s="423"/>
      <c r="F35" s="423"/>
      <c r="G35" s="423"/>
      <c r="H35" s="423"/>
      <c r="I35" s="423"/>
      <c r="J35" s="423"/>
      <c r="K35" s="424"/>
      <c r="L35" s="55"/>
    </row>
    <row r="36" spans="1:12" ht="12" customHeight="1" hidden="1">
      <c r="A36" s="42"/>
      <c r="B36" s="425" t="s">
        <v>7</v>
      </c>
      <c r="C36" s="426"/>
      <c r="D36" s="426"/>
      <c r="E36" s="426"/>
      <c r="F36" s="426"/>
      <c r="G36" s="426"/>
      <c r="H36" s="426"/>
      <c r="I36" s="426"/>
      <c r="J36" s="426"/>
      <c r="K36" s="427"/>
      <c r="L36" s="55"/>
    </row>
    <row r="37" spans="1:12" ht="12" customHeight="1" hidden="1">
      <c r="A37" s="42"/>
      <c r="B37" s="377" t="s">
        <v>33</v>
      </c>
      <c r="C37" s="334"/>
      <c r="D37" s="334"/>
      <c r="E37" s="334"/>
      <c r="F37" s="334"/>
      <c r="G37" s="334"/>
      <c r="H37" s="334"/>
      <c r="I37" s="334"/>
      <c r="J37" s="334"/>
      <c r="K37" s="335"/>
      <c r="L37" s="55"/>
    </row>
    <row r="38" spans="1:12" ht="12.75" customHeight="1" hidden="1">
      <c r="A38" s="42"/>
      <c r="B38" s="377" t="s">
        <v>34</v>
      </c>
      <c r="C38" s="334"/>
      <c r="D38" s="334"/>
      <c r="E38" s="334"/>
      <c r="F38" s="334"/>
      <c r="G38" s="334"/>
      <c r="H38" s="334"/>
      <c r="I38" s="334"/>
      <c r="J38" s="334"/>
      <c r="K38" s="335"/>
      <c r="L38" s="55"/>
    </row>
    <row r="39" spans="1:12" ht="12" customHeight="1" hidden="1">
      <c r="A39" s="42"/>
      <c r="B39" s="230" t="s">
        <v>21</v>
      </c>
      <c r="C39" s="423" t="s">
        <v>25</v>
      </c>
      <c r="D39" s="423"/>
      <c r="E39" s="423"/>
      <c r="F39" s="423"/>
      <c r="G39" s="423"/>
      <c r="H39" s="423"/>
      <c r="I39" s="423"/>
      <c r="J39" s="423"/>
      <c r="K39" s="424"/>
      <c r="L39" s="55"/>
    </row>
    <row r="40" spans="1:12" ht="12" customHeight="1" hidden="1">
      <c r="A40" s="42"/>
      <c r="B40" s="411" t="s">
        <v>35</v>
      </c>
      <c r="C40" s="412"/>
      <c r="D40" s="412"/>
      <c r="E40" s="412"/>
      <c r="F40" s="412"/>
      <c r="G40" s="412"/>
      <c r="H40" s="412"/>
      <c r="I40" s="412"/>
      <c r="J40" s="412"/>
      <c r="K40" s="413"/>
      <c r="L40" s="55"/>
    </row>
    <row r="41" spans="1:12" ht="12" customHeight="1" hidden="1">
      <c r="A41" s="42"/>
      <c r="B41" s="56"/>
      <c r="C41" s="56"/>
      <c r="D41" s="56"/>
      <c r="E41" s="56"/>
      <c r="F41" s="56"/>
      <c r="G41" s="56"/>
      <c r="H41" s="56"/>
      <c r="I41" s="56"/>
      <c r="J41" s="56"/>
      <c r="K41" s="56"/>
      <c r="L41" s="55"/>
    </row>
    <row r="42" spans="1:12" ht="12" customHeight="1" hidden="1">
      <c r="A42" s="42"/>
      <c r="B42" s="374" t="s">
        <v>36</v>
      </c>
      <c r="C42" s="375"/>
      <c r="D42" s="375"/>
      <c r="E42" s="375"/>
      <c r="F42" s="375"/>
      <c r="G42" s="375"/>
      <c r="H42" s="375"/>
      <c r="I42" s="375"/>
      <c r="J42" s="376"/>
      <c r="K42" s="40"/>
      <c r="L42" s="55"/>
    </row>
    <row r="43" spans="1:12" ht="12.75" customHeight="1" hidden="1">
      <c r="A43" s="42"/>
      <c r="B43" s="110"/>
      <c r="C43" s="110"/>
      <c r="D43" s="110"/>
      <c r="E43" s="110"/>
      <c r="F43" s="40"/>
      <c r="G43" s="40"/>
      <c r="H43" s="40"/>
      <c r="I43" s="40"/>
      <c r="J43" s="40"/>
      <c r="K43" s="40"/>
      <c r="L43" s="55"/>
    </row>
    <row r="44" spans="1:12" ht="12" customHeight="1" hidden="1">
      <c r="A44" s="42"/>
      <c r="B44" s="420" t="s">
        <v>37</v>
      </c>
      <c r="C44" s="421"/>
      <c r="D44" s="421"/>
      <c r="E44" s="422"/>
      <c r="F44" s="231"/>
      <c r="G44" s="232"/>
      <c r="H44" s="232"/>
      <c r="I44" s="233"/>
      <c r="J44" s="234" t="s">
        <v>38</v>
      </c>
      <c r="K44" s="42"/>
      <c r="L44" s="55"/>
    </row>
    <row r="45" spans="1:14" ht="12" customHeight="1" hidden="1">
      <c r="A45" s="8"/>
      <c r="B45" s="42"/>
      <c r="C45" s="56"/>
      <c r="D45" s="56"/>
      <c r="E45" s="56"/>
      <c r="F45" s="56"/>
      <c r="G45" s="56"/>
      <c r="H45" s="56"/>
      <c r="I45" s="56"/>
      <c r="J45" s="56"/>
      <c r="K45" s="56"/>
      <c r="L45" s="56"/>
      <c r="M45" s="52"/>
      <c r="N45" s="41"/>
    </row>
    <row r="46" spans="1:20" ht="12" customHeight="1" hidden="1">
      <c r="A46" s="235"/>
      <c r="B46" s="42"/>
      <c r="C46" s="374" t="s">
        <v>36</v>
      </c>
      <c r="D46" s="375"/>
      <c r="E46" s="375"/>
      <c r="F46" s="375"/>
      <c r="G46" s="375"/>
      <c r="H46" s="375"/>
      <c r="I46" s="375"/>
      <c r="J46" s="375"/>
      <c r="K46" s="376"/>
      <c r="L46" s="40"/>
      <c r="M46" s="43"/>
      <c r="N46" s="228"/>
      <c r="O46" s="229"/>
      <c r="P46" s="229"/>
      <c r="Q46" s="229"/>
      <c r="R46" s="229"/>
      <c r="S46" s="229"/>
      <c r="T46" s="229"/>
    </row>
    <row r="47" spans="1:20" ht="12" customHeight="1" hidden="1">
      <c r="A47" s="235"/>
      <c r="B47" s="42"/>
      <c r="C47" s="110"/>
      <c r="D47" s="110"/>
      <c r="E47" s="110"/>
      <c r="F47" s="110"/>
      <c r="G47" s="40"/>
      <c r="H47" s="40"/>
      <c r="I47" s="40"/>
      <c r="J47" s="40"/>
      <c r="K47" s="40"/>
      <c r="L47" s="40"/>
      <c r="M47" s="43"/>
      <c r="N47" s="228"/>
      <c r="O47" s="229"/>
      <c r="P47" s="229"/>
      <c r="Q47" s="229"/>
      <c r="R47" s="229"/>
      <c r="S47" s="229"/>
      <c r="T47" s="229"/>
    </row>
    <row r="48" spans="1:20" ht="12.75" customHeight="1" hidden="1">
      <c r="A48" s="235"/>
      <c r="B48" s="42"/>
      <c r="C48" s="414" t="s">
        <v>37</v>
      </c>
      <c r="D48" s="415"/>
      <c r="E48" s="415"/>
      <c r="F48" s="416"/>
      <c r="G48" s="231"/>
      <c r="H48" s="232"/>
      <c r="I48" s="232"/>
      <c r="J48" s="95" t="s">
        <v>38</v>
      </c>
      <c r="K48" s="233"/>
      <c r="L48" s="42"/>
      <c r="M48" s="236"/>
      <c r="N48" s="228"/>
      <c r="O48" s="229"/>
      <c r="P48" s="229"/>
      <c r="Q48" s="229"/>
      <c r="R48" s="229"/>
      <c r="S48" s="229"/>
      <c r="T48" s="229"/>
    </row>
    <row r="49" spans="1:12" ht="12" customHeight="1" hidden="1">
      <c r="A49" s="42"/>
      <c r="B49" s="411" t="s">
        <v>29</v>
      </c>
      <c r="C49" s="412"/>
      <c r="D49" s="412"/>
      <c r="E49" s="412"/>
      <c r="F49" s="412"/>
      <c r="G49" s="412"/>
      <c r="H49" s="412"/>
      <c r="I49" s="412"/>
      <c r="J49" s="412"/>
      <c r="K49" s="413"/>
      <c r="L49" s="55"/>
    </row>
    <row r="50" spans="1:12" ht="6.75" customHeight="1">
      <c r="A50" s="42"/>
      <c r="B50" s="56"/>
      <c r="C50" s="56"/>
      <c r="D50" s="56"/>
      <c r="E50" s="56"/>
      <c r="F50" s="56"/>
      <c r="G50" s="56"/>
      <c r="H50" s="56"/>
      <c r="I50" s="56"/>
      <c r="J50" s="56"/>
      <c r="K50" s="56"/>
      <c r="L50" s="55"/>
    </row>
    <row r="51" spans="1:13" s="229" customFormat="1" ht="20.25" customHeight="1">
      <c r="A51" s="42"/>
      <c r="B51" s="374" t="s">
        <v>26</v>
      </c>
      <c r="C51" s="375"/>
      <c r="D51" s="375"/>
      <c r="E51" s="375"/>
      <c r="F51" s="375"/>
      <c r="G51" s="375"/>
      <c r="H51" s="375"/>
      <c r="I51" s="375"/>
      <c r="J51" s="376"/>
      <c r="K51" s="40"/>
      <c r="L51" s="42"/>
      <c r="M51" s="228"/>
    </row>
    <row r="52" spans="1:13" s="229" customFormat="1" ht="3" customHeight="1">
      <c r="A52" s="42"/>
      <c r="B52" s="40"/>
      <c r="C52" s="40"/>
      <c r="D52" s="40"/>
      <c r="E52" s="40"/>
      <c r="F52" s="40"/>
      <c r="G52" s="40"/>
      <c r="H52" s="40"/>
      <c r="I52" s="40"/>
      <c r="J52" s="40"/>
      <c r="K52" s="40"/>
      <c r="L52" s="42"/>
      <c r="M52" s="228"/>
    </row>
    <row r="53" spans="1:13" s="229" customFormat="1" ht="14.25" customHeight="1">
      <c r="A53" s="42"/>
      <c r="B53" s="414" t="s">
        <v>27</v>
      </c>
      <c r="C53" s="415"/>
      <c r="D53" s="415"/>
      <c r="E53" s="416"/>
      <c r="F53" s="232"/>
      <c r="G53" s="232"/>
      <c r="H53" s="232"/>
      <c r="I53" s="233"/>
      <c r="J53" s="95" t="s">
        <v>28</v>
      </c>
      <c r="K53" s="42"/>
      <c r="L53" s="232"/>
      <c r="M53" s="228"/>
    </row>
    <row r="54" spans="1:13" s="229" customFormat="1" ht="10.5" customHeight="1" hidden="1">
      <c r="A54" s="78"/>
      <c r="B54" s="78"/>
      <c r="C54" s="78"/>
      <c r="D54" s="78"/>
      <c r="E54" s="78"/>
      <c r="F54" s="79"/>
      <c r="G54" s="78"/>
      <c r="H54" s="78"/>
      <c r="I54" s="78"/>
      <c r="J54" s="78"/>
      <c r="K54" s="78"/>
      <c r="L54" s="78"/>
      <c r="M54" s="228"/>
    </row>
    <row r="55" spans="1:13" s="229" customFormat="1" ht="10.5" customHeight="1" hidden="1">
      <c r="A55" s="78"/>
      <c r="B55" s="78"/>
      <c r="C55" s="78"/>
      <c r="D55" s="78"/>
      <c r="E55" s="78"/>
      <c r="F55" s="79"/>
      <c r="G55" s="78"/>
      <c r="H55" s="78"/>
      <c r="I55" s="78"/>
      <c r="J55" s="78"/>
      <c r="K55" s="78"/>
      <c r="L55" s="78"/>
      <c r="M55" s="228"/>
    </row>
    <row r="56" spans="1:13" s="229" customFormat="1" ht="10.5" customHeight="1" hidden="1">
      <c r="A56" s="78"/>
      <c r="B56" s="78"/>
      <c r="C56" s="78"/>
      <c r="D56" s="78"/>
      <c r="E56" s="78"/>
      <c r="F56" s="79"/>
      <c r="G56" s="78"/>
      <c r="H56" s="78"/>
      <c r="I56" s="78"/>
      <c r="J56" s="78"/>
      <c r="K56" s="78"/>
      <c r="L56" s="78"/>
      <c r="M56" s="228"/>
    </row>
    <row r="57" spans="1:13" s="229" customFormat="1" ht="10.5" customHeight="1" hidden="1">
      <c r="A57" s="78"/>
      <c r="B57" s="78"/>
      <c r="C57" s="78"/>
      <c r="D57" s="78"/>
      <c r="E57" s="78"/>
      <c r="F57" s="79"/>
      <c r="G57" s="78"/>
      <c r="H57" s="78"/>
      <c r="I57" s="78"/>
      <c r="J57" s="78"/>
      <c r="K57" s="78"/>
      <c r="L57" s="78"/>
      <c r="M57" s="228"/>
    </row>
    <row r="58" spans="1:13" s="229" customFormat="1" ht="10.5" customHeight="1" hidden="1">
      <c r="A58" s="78"/>
      <c r="B58" s="78"/>
      <c r="C58" s="78"/>
      <c r="D58" s="78"/>
      <c r="E58" s="78"/>
      <c r="F58" s="79"/>
      <c r="G58" s="78"/>
      <c r="H58" s="78"/>
      <c r="I58" s="78"/>
      <c r="J58" s="78"/>
      <c r="K58" s="78"/>
      <c r="L58" s="78"/>
      <c r="M58" s="228"/>
    </row>
    <row r="59" spans="1:13" s="229" customFormat="1" ht="10.5" customHeight="1" hidden="1">
      <c r="A59" s="78"/>
      <c r="B59" s="78"/>
      <c r="C59" s="78"/>
      <c r="D59" s="78"/>
      <c r="E59" s="78"/>
      <c r="F59" s="79"/>
      <c r="G59" s="78"/>
      <c r="H59" s="78"/>
      <c r="I59" s="78"/>
      <c r="J59" s="78"/>
      <c r="K59" s="78"/>
      <c r="L59" s="78"/>
      <c r="M59" s="228"/>
    </row>
    <row r="60" spans="1:13" s="229" customFormat="1" ht="10.5" customHeight="1" hidden="1">
      <c r="A60" s="78"/>
      <c r="B60" s="78"/>
      <c r="C60" s="78"/>
      <c r="D60" s="78"/>
      <c r="E60" s="78"/>
      <c r="F60" s="79"/>
      <c r="G60" s="78"/>
      <c r="H60" s="78"/>
      <c r="I60" s="78"/>
      <c r="J60" s="78"/>
      <c r="K60" s="78"/>
      <c r="L60" s="78"/>
      <c r="M60" s="228"/>
    </row>
    <row r="61" ht="7.5" customHeight="1" hidden="1"/>
    <row r="62" ht="12.75" customHeight="1" hidden="1"/>
    <row r="63" ht="6.75" customHeight="1" hidden="1"/>
    <row r="64" ht="12.75" hidden="1"/>
    <row r="65" ht="12.75" hidden="1"/>
    <row r="66" ht="12.75" hidden="1"/>
    <row r="67" ht="12.75" hidden="1"/>
    <row r="68" ht="12.75" hidden="1"/>
    <row r="69" ht="12.75" hidden="1"/>
    <row r="70" ht="12.75" hidden="1"/>
    <row r="71" ht="12.75" hidden="1"/>
    <row r="72" ht="12.75" hidden="1"/>
    <row r="73" ht="3.75" customHeight="1" hidden="1"/>
    <row r="74" ht="12.75" customHeight="1" hidden="1"/>
    <row r="75" ht="12.75" customHeight="1" hidden="1"/>
  </sheetData>
  <sheetProtection/>
  <mergeCells count="50">
    <mergeCell ref="B42:J42"/>
    <mergeCell ref="B44:E44"/>
    <mergeCell ref="C35:K35"/>
    <mergeCell ref="B38:K38"/>
    <mergeCell ref="C39:K39"/>
    <mergeCell ref="B37:K37"/>
    <mergeCell ref="B36:K36"/>
    <mergeCell ref="B40:K40"/>
    <mergeCell ref="B49:K49"/>
    <mergeCell ref="B53:E53"/>
    <mergeCell ref="B51:J51"/>
    <mergeCell ref="C48:F48"/>
    <mergeCell ref="B19:K19"/>
    <mergeCell ref="B15:D15"/>
    <mergeCell ref="B20:K20"/>
    <mergeCell ref="B17:K17"/>
    <mergeCell ref="B25:K25"/>
    <mergeCell ref="C46:K46"/>
    <mergeCell ref="B12:D12"/>
    <mergeCell ref="E12:K12"/>
    <mergeCell ref="B13:D13"/>
    <mergeCell ref="E13:K13"/>
    <mergeCell ref="B14:D14"/>
    <mergeCell ref="E14:K14"/>
    <mergeCell ref="B22:J22"/>
    <mergeCell ref="B23:K23"/>
    <mergeCell ref="B30:K30"/>
    <mergeCell ref="B26:K26"/>
    <mergeCell ref="B28:K28"/>
    <mergeCell ref="B21:K21"/>
    <mergeCell ref="H1:T1"/>
    <mergeCell ref="H2:L2"/>
    <mergeCell ref="E15:K15"/>
    <mergeCell ref="E7:K7"/>
    <mergeCell ref="E8:K8"/>
    <mergeCell ref="E9:K9"/>
    <mergeCell ref="E10:K10"/>
    <mergeCell ref="L4:L10"/>
    <mergeCell ref="E4:K4"/>
    <mergeCell ref="E5:K5"/>
    <mergeCell ref="B32:K32"/>
    <mergeCell ref="B33:K34"/>
    <mergeCell ref="E6:K6"/>
    <mergeCell ref="B2:F2"/>
    <mergeCell ref="B29:K29"/>
    <mergeCell ref="B24:K24"/>
    <mergeCell ref="B18:K18"/>
    <mergeCell ref="B31:K31"/>
    <mergeCell ref="B27:J27"/>
    <mergeCell ref="B16:K16"/>
  </mergeCells>
  <hyperlinks>
    <hyperlink ref="B53:D53" location="Инструкция!A1" display="Вернуться на 1 стр."/>
    <hyperlink ref="J53" location="'F-B'!A1" display="Далее"/>
    <hyperlink ref="B53:E53" location="Instruction!A1" display="Back to Page 1"/>
    <hyperlink ref="E9" r:id="rId1" display="anastasiya.s@iteca.kz"/>
    <hyperlink ref="E10" r:id="rId2" display="www.iteca.kz"/>
    <hyperlink ref="B44:D44" location="Инструкция!A1" display="Вернуться на 1 стр."/>
    <hyperlink ref="J44" location="'F-B'!A1" display="Далее"/>
    <hyperlink ref="C39" r:id="rId3" display="manas.nour@nursat.kz"/>
    <hyperlink ref="C35:K35" r:id="rId4" display="www.hyatt.com"/>
    <hyperlink ref="C35" r:id="rId5" display="www.acs-almaty.com"/>
    <hyperlink ref="C48:E48" location="Инструкция!A1" display="Вернуться на 1 стр."/>
    <hyperlink ref="C48:F48" location="Instruction!A1" display="Вернуться на 1 стр."/>
    <hyperlink ref="J48" location="'F-B'!A1" display="Далее"/>
  </hyperlinks>
  <printOptions horizontalCentered="1"/>
  <pageMargins left="0.17" right="0.29" top="0.17" bottom="0.23" header="0.5" footer="0.21"/>
  <pageSetup horizontalDpi="600" verticalDpi="600" orientation="portrait" paperSize="9" scale="98" r:id="rId7"/>
  <headerFooter alignWithMargins="0">
    <oddFooter>&amp;CPage &amp;P of &amp;N&amp;RForm A</oddFooter>
  </headerFooter>
  <drawing r:id="rId6"/>
</worksheet>
</file>

<file path=xl/worksheets/sheet3.xml><?xml version="1.0" encoding="utf-8"?>
<worksheet xmlns="http://schemas.openxmlformats.org/spreadsheetml/2006/main" xmlns:r="http://schemas.openxmlformats.org/officeDocument/2006/relationships">
  <sheetPr>
    <pageSetUpPr fitToPage="1"/>
  </sheetPr>
  <dimension ref="A1:IV101"/>
  <sheetViews>
    <sheetView zoomScale="61" zoomScaleNormal="61" zoomScaleSheetLayoutView="75" zoomScalePageLayoutView="0" workbookViewId="0" topLeftCell="A1">
      <selection activeCell="A1" sqref="A1"/>
    </sheetView>
  </sheetViews>
  <sheetFormatPr defaultColWidth="0" defaultRowHeight="12.75" zeroHeight="1"/>
  <cols>
    <col min="1" max="1" width="6.8515625" style="139" customWidth="1"/>
    <col min="2" max="2" width="6.140625" style="135" customWidth="1"/>
    <col min="3" max="3" width="5.57421875" style="135" customWidth="1"/>
    <col min="4" max="5" width="4.140625" style="135" customWidth="1"/>
    <col min="6" max="6" width="46.421875" style="135" customWidth="1"/>
    <col min="7" max="7" width="5.57421875" style="135" customWidth="1"/>
    <col min="8" max="8" width="6.00390625" style="135" customWidth="1"/>
    <col min="9" max="9" width="13.421875" style="135" customWidth="1"/>
    <col min="10" max="10" width="4.140625" style="135" customWidth="1"/>
    <col min="11" max="11" width="7.421875" style="135" customWidth="1"/>
    <col min="12" max="12" width="12.8515625" style="135" customWidth="1"/>
    <col min="13" max="13" width="29.8515625" style="135" customWidth="1"/>
    <col min="14" max="14" width="19.57421875" style="135" customWidth="1"/>
    <col min="15" max="15" width="21.00390625" style="135" customWidth="1"/>
    <col min="16" max="16" width="3.421875" style="135" customWidth="1"/>
    <col min="17" max="16384" width="0" style="97" hidden="1" customWidth="1"/>
  </cols>
  <sheetData>
    <row r="1" spans="1:16" s="39" customFormat="1" ht="15.75" customHeight="1">
      <c r="A1" s="39">
        <v>23</v>
      </c>
      <c r="B1" s="80"/>
      <c r="C1" s="80"/>
      <c r="D1" s="500"/>
      <c r="E1" s="500"/>
      <c r="F1" s="500"/>
      <c r="G1" s="500"/>
      <c r="H1" s="500"/>
      <c r="I1" s="500"/>
      <c r="J1" s="500"/>
      <c r="K1" s="500"/>
      <c r="L1" s="500"/>
      <c r="M1" s="500"/>
      <c r="N1" s="500"/>
      <c r="O1" s="500"/>
      <c r="P1" s="80"/>
    </row>
    <row r="2" spans="2:16" s="74" customFormat="1" ht="16.5" customHeight="1">
      <c r="B2" s="4"/>
      <c r="C2" s="541"/>
      <c r="D2" s="541"/>
      <c r="E2" s="541"/>
      <c r="F2" s="541"/>
      <c r="G2" s="541"/>
      <c r="H2" s="541"/>
      <c r="I2" s="541"/>
      <c r="J2" s="72"/>
      <c r="K2" s="72"/>
      <c r="L2" s="534" t="s">
        <v>276</v>
      </c>
      <c r="M2" s="534"/>
      <c r="N2" s="534"/>
      <c r="O2" s="534"/>
      <c r="P2" s="4"/>
    </row>
    <row r="3" spans="1:16" s="30" customFormat="1" ht="12.75" customHeight="1">
      <c r="A3" s="84"/>
      <c r="B3" s="81"/>
      <c r="C3" s="27"/>
      <c r="D3" s="28"/>
      <c r="E3" s="27"/>
      <c r="F3" s="112"/>
      <c r="G3" s="112"/>
      <c r="H3" s="112"/>
      <c r="I3" s="112"/>
      <c r="J3" s="112"/>
      <c r="K3" s="112"/>
      <c r="L3" s="112"/>
      <c r="M3" s="112"/>
      <c r="N3" s="27"/>
      <c r="O3" s="28"/>
      <c r="P3" s="29"/>
    </row>
    <row r="4" spans="1:16" s="32" customFormat="1" ht="14.25" customHeight="1">
      <c r="A4" s="85"/>
      <c r="B4" s="82"/>
      <c r="C4" s="255" t="s">
        <v>114</v>
      </c>
      <c r="D4" s="48"/>
      <c r="E4" s="48"/>
      <c r="F4" s="113"/>
      <c r="G4" s="502" t="s">
        <v>133</v>
      </c>
      <c r="H4" s="502"/>
      <c r="I4" s="502"/>
      <c r="J4" s="502"/>
      <c r="K4" s="502"/>
      <c r="L4" s="502"/>
      <c r="M4" s="502"/>
      <c r="N4" s="502"/>
      <c r="O4" s="503"/>
      <c r="P4" s="31"/>
    </row>
    <row r="5" spans="1:16" s="32" customFormat="1" ht="14.25" customHeight="1">
      <c r="A5" s="85"/>
      <c r="B5" s="82"/>
      <c r="C5" s="256" t="s">
        <v>115</v>
      </c>
      <c r="D5" s="49"/>
      <c r="E5" s="49"/>
      <c r="F5" s="114"/>
      <c r="G5" s="504" t="s">
        <v>132</v>
      </c>
      <c r="H5" s="504"/>
      <c r="I5" s="504"/>
      <c r="J5" s="504"/>
      <c r="K5" s="504"/>
      <c r="L5" s="504"/>
      <c r="M5" s="504"/>
      <c r="N5" s="504"/>
      <c r="O5" s="505"/>
      <c r="P5" s="31"/>
    </row>
    <row r="6" spans="1:16" s="32" customFormat="1" ht="14.25" customHeight="1">
      <c r="A6" s="85"/>
      <c r="B6" s="82"/>
      <c r="C6" s="256" t="s">
        <v>116</v>
      </c>
      <c r="D6" s="49"/>
      <c r="E6" s="49"/>
      <c r="F6" s="114"/>
      <c r="G6" s="506" t="s">
        <v>312</v>
      </c>
      <c r="H6" s="506"/>
      <c r="I6" s="506"/>
      <c r="J6" s="506"/>
      <c r="K6" s="506"/>
      <c r="L6" s="506"/>
      <c r="M6" s="506"/>
      <c r="N6" s="506"/>
      <c r="O6" s="507"/>
      <c r="P6" s="31"/>
    </row>
    <row r="7" spans="1:16" s="32" customFormat="1" ht="14.25" customHeight="1">
      <c r="A7" s="85"/>
      <c r="B7" s="82"/>
      <c r="C7" s="256" t="s">
        <v>117</v>
      </c>
      <c r="D7" s="49"/>
      <c r="E7" s="49"/>
      <c r="F7" s="114"/>
      <c r="G7" s="506" t="s">
        <v>153</v>
      </c>
      <c r="H7" s="506"/>
      <c r="I7" s="506"/>
      <c r="J7" s="506"/>
      <c r="K7" s="506"/>
      <c r="L7" s="506"/>
      <c r="M7" s="506"/>
      <c r="N7" s="506"/>
      <c r="O7" s="507"/>
      <c r="P7" s="31"/>
    </row>
    <row r="8" spans="1:16" s="32" customFormat="1" ht="14.25" customHeight="1">
      <c r="A8" s="85"/>
      <c r="B8" s="82"/>
      <c r="C8" s="256" t="s">
        <v>118</v>
      </c>
      <c r="D8" s="49"/>
      <c r="E8" s="49"/>
      <c r="F8" s="114"/>
      <c r="G8" s="504" t="s">
        <v>297</v>
      </c>
      <c r="H8" s="504"/>
      <c r="I8" s="504"/>
      <c r="J8" s="504"/>
      <c r="K8" s="504"/>
      <c r="L8" s="504"/>
      <c r="M8" s="504"/>
      <c r="N8" s="504"/>
      <c r="O8" s="505"/>
      <c r="P8" s="31"/>
    </row>
    <row r="9" spans="1:16" s="32" customFormat="1" ht="14.25" customHeight="1">
      <c r="A9" s="85"/>
      <c r="B9" s="82"/>
      <c r="C9" s="256" t="s">
        <v>0</v>
      </c>
      <c r="D9" s="49"/>
      <c r="E9" s="49"/>
      <c r="F9" s="114"/>
      <c r="G9" s="393" t="s">
        <v>311</v>
      </c>
      <c r="H9" s="539"/>
      <c r="I9" s="539"/>
      <c r="J9" s="539"/>
      <c r="K9" s="539"/>
      <c r="L9" s="539"/>
      <c r="M9" s="539"/>
      <c r="N9" s="539"/>
      <c r="O9" s="540"/>
      <c r="P9" s="31"/>
    </row>
    <row r="10" spans="1:16" s="32" customFormat="1" ht="14.25" customHeight="1">
      <c r="A10" s="85"/>
      <c r="B10" s="82"/>
      <c r="C10" s="257" t="s">
        <v>1</v>
      </c>
      <c r="D10" s="50"/>
      <c r="E10" s="50"/>
      <c r="F10" s="115"/>
      <c r="G10" s="508" t="s">
        <v>5</v>
      </c>
      <c r="H10" s="508"/>
      <c r="I10" s="508"/>
      <c r="J10" s="508"/>
      <c r="K10" s="508"/>
      <c r="L10" s="508"/>
      <c r="M10" s="508"/>
      <c r="N10" s="508"/>
      <c r="O10" s="509"/>
      <c r="P10" s="31"/>
    </row>
    <row r="11" spans="1:16" s="1" customFormat="1" ht="12.75">
      <c r="A11" s="7"/>
      <c r="B11" s="8"/>
      <c r="C11" s="8"/>
      <c r="D11" s="8"/>
      <c r="E11" s="8"/>
      <c r="F11" s="25"/>
      <c r="G11" s="25"/>
      <c r="H11" s="25"/>
      <c r="I11" s="25"/>
      <c r="J11" s="25"/>
      <c r="K11" s="25"/>
      <c r="L11" s="25"/>
      <c r="M11" s="25"/>
      <c r="N11" s="8"/>
      <c r="O11" s="8"/>
      <c r="P11" s="9"/>
    </row>
    <row r="12" spans="1:16" s="5" customFormat="1" ht="21" customHeight="1">
      <c r="A12" s="39"/>
      <c r="B12" s="83"/>
      <c r="C12" s="458" t="s">
        <v>134</v>
      </c>
      <c r="D12" s="510"/>
      <c r="E12" s="510"/>
      <c r="F12" s="510"/>
      <c r="G12" s="501"/>
      <c r="H12" s="501"/>
      <c r="I12" s="501"/>
      <c r="J12" s="501"/>
      <c r="K12" s="501"/>
      <c r="L12" s="501"/>
      <c r="M12" s="501"/>
      <c r="N12" s="501"/>
      <c r="O12" s="501"/>
      <c r="P12" s="37"/>
    </row>
    <row r="13" spans="1:16" s="5" customFormat="1" ht="21" customHeight="1">
      <c r="A13" s="39"/>
      <c r="B13" s="83"/>
      <c r="C13" s="458" t="s">
        <v>118</v>
      </c>
      <c r="D13" s="510"/>
      <c r="E13" s="510"/>
      <c r="F13" s="510"/>
      <c r="G13" s="501"/>
      <c r="H13" s="501"/>
      <c r="I13" s="501"/>
      <c r="J13" s="501"/>
      <c r="K13" s="501"/>
      <c r="L13" s="501"/>
      <c r="M13" s="501"/>
      <c r="N13" s="501"/>
      <c r="O13" s="501"/>
      <c r="P13" s="37"/>
    </row>
    <row r="14" spans="1:16" s="5" customFormat="1" ht="21" customHeight="1">
      <c r="A14" s="39"/>
      <c r="B14" s="83"/>
      <c r="C14" s="458" t="s">
        <v>135</v>
      </c>
      <c r="D14" s="459"/>
      <c r="E14" s="459"/>
      <c r="F14" s="459"/>
      <c r="G14" s="501"/>
      <c r="H14" s="501"/>
      <c r="I14" s="501"/>
      <c r="J14" s="501"/>
      <c r="K14" s="501"/>
      <c r="L14" s="501"/>
      <c r="M14" s="501"/>
      <c r="N14" s="501"/>
      <c r="O14" s="501"/>
      <c r="P14" s="37"/>
    </row>
    <row r="15" spans="1:16" s="5" customFormat="1" ht="21" customHeight="1">
      <c r="A15" s="39"/>
      <c r="B15" s="83"/>
      <c r="C15" s="458" t="s">
        <v>136</v>
      </c>
      <c r="D15" s="459"/>
      <c r="E15" s="459"/>
      <c r="F15" s="459"/>
      <c r="G15" s="537"/>
      <c r="H15" s="537"/>
      <c r="I15" s="537"/>
      <c r="J15" s="537"/>
      <c r="K15" s="537"/>
      <c r="L15" s="537"/>
      <c r="M15" s="537"/>
      <c r="N15" s="537"/>
      <c r="O15" s="537"/>
      <c r="P15" s="37"/>
    </row>
    <row r="16" spans="1:16" s="1" customFormat="1" ht="15" customHeight="1">
      <c r="A16" s="7"/>
      <c r="B16" s="8"/>
      <c r="C16" s="530"/>
      <c r="D16" s="530"/>
      <c r="E16" s="530"/>
      <c r="F16" s="530"/>
      <c r="G16" s="530"/>
      <c r="H16" s="530"/>
      <c r="I16" s="530"/>
      <c r="J16" s="530"/>
      <c r="K16" s="530"/>
      <c r="L16" s="530"/>
      <c r="M16" s="530"/>
      <c r="N16" s="530"/>
      <c r="O16" s="530"/>
      <c r="P16" s="9"/>
    </row>
    <row r="17" spans="1:16" s="1" customFormat="1" ht="48.75" customHeight="1">
      <c r="A17" s="7"/>
      <c r="B17" s="8"/>
      <c r="C17" s="531" t="s">
        <v>277</v>
      </c>
      <c r="D17" s="532"/>
      <c r="E17" s="532"/>
      <c r="F17" s="532"/>
      <c r="G17" s="532"/>
      <c r="H17" s="532"/>
      <c r="I17" s="532"/>
      <c r="J17" s="532"/>
      <c r="K17" s="532"/>
      <c r="L17" s="532"/>
      <c r="M17" s="532"/>
      <c r="N17" s="532"/>
      <c r="O17" s="533"/>
      <c r="P17" s="9"/>
    </row>
    <row r="18" spans="1:16" s="1" customFormat="1" ht="15.75">
      <c r="A18" s="7"/>
      <c r="B18" s="8"/>
      <c r="C18" s="542"/>
      <c r="D18" s="542"/>
      <c r="E18" s="542"/>
      <c r="F18" s="542"/>
      <c r="G18" s="542"/>
      <c r="H18" s="542"/>
      <c r="I18" s="542"/>
      <c r="J18" s="542"/>
      <c r="K18" s="542"/>
      <c r="L18" s="542"/>
      <c r="M18" s="542"/>
      <c r="N18" s="542"/>
      <c r="O18" s="542"/>
      <c r="P18" s="9"/>
    </row>
    <row r="19" spans="1:16" s="1" customFormat="1" ht="69" customHeight="1">
      <c r="A19" s="7"/>
      <c r="B19" s="8"/>
      <c r="C19" s="525" t="s">
        <v>154</v>
      </c>
      <c r="D19" s="526"/>
      <c r="E19" s="526"/>
      <c r="F19" s="526"/>
      <c r="G19" s="526"/>
      <c r="H19" s="526"/>
      <c r="I19" s="526"/>
      <c r="J19" s="526"/>
      <c r="K19" s="526"/>
      <c r="L19" s="526"/>
      <c r="M19" s="526"/>
      <c r="N19" s="526"/>
      <c r="O19" s="527"/>
      <c r="P19" s="9"/>
    </row>
    <row r="20" spans="1:23" ht="18" customHeight="1">
      <c r="A20" s="96"/>
      <c r="B20" s="13"/>
      <c r="C20" s="535"/>
      <c r="D20" s="536"/>
      <c r="E20" s="536"/>
      <c r="F20" s="536"/>
      <c r="G20" s="536"/>
      <c r="H20" s="536"/>
      <c r="I20" s="536"/>
      <c r="J20" s="536"/>
      <c r="K20" s="536"/>
      <c r="L20" s="536"/>
      <c r="M20" s="536"/>
      <c r="N20" s="536"/>
      <c r="O20" s="536"/>
      <c r="P20" s="9"/>
      <c r="V20" s="96"/>
      <c r="W20" s="96"/>
    </row>
    <row r="21" spans="1:23" s="99" customFormat="1" ht="20.25" customHeight="1">
      <c r="A21" s="98"/>
      <c r="B21" s="116"/>
      <c r="C21" s="528" t="s">
        <v>8</v>
      </c>
      <c r="D21" s="513" t="s">
        <v>155</v>
      </c>
      <c r="E21" s="514"/>
      <c r="F21" s="515"/>
      <c r="G21" s="519"/>
      <c r="H21" s="520"/>
      <c r="I21" s="520"/>
      <c r="J21" s="520"/>
      <c r="K21" s="520"/>
      <c r="L21" s="521"/>
      <c r="M21" s="511" t="s">
        <v>156</v>
      </c>
      <c r="N21" s="511" t="s">
        <v>157</v>
      </c>
      <c r="O21" s="511" t="s">
        <v>158</v>
      </c>
      <c r="P21" s="117"/>
      <c r="V21" s="98"/>
      <c r="W21" s="98"/>
    </row>
    <row r="22" spans="1:23" s="99" customFormat="1" ht="31.5" customHeight="1">
      <c r="A22" s="98"/>
      <c r="B22" s="116">
        <v>244</v>
      </c>
      <c r="C22" s="529"/>
      <c r="D22" s="516"/>
      <c r="E22" s="517"/>
      <c r="F22" s="518"/>
      <c r="G22" s="538" t="s">
        <v>274</v>
      </c>
      <c r="H22" s="538"/>
      <c r="I22" s="538"/>
      <c r="J22" s="538" t="s">
        <v>275</v>
      </c>
      <c r="K22" s="538"/>
      <c r="L22" s="538"/>
      <c r="M22" s="512"/>
      <c r="N22" s="512"/>
      <c r="O22" s="512"/>
      <c r="P22" s="117"/>
      <c r="V22" s="98"/>
      <c r="W22" s="98"/>
    </row>
    <row r="23" spans="1:23" s="99" customFormat="1" ht="15" customHeight="1">
      <c r="A23" s="98"/>
      <c r="B23" s="118"/>
      <c r="C23" s="522"/>
      <c r="D23" s="523"/>
      <c r="E23" s="523"/>
      <c r="F23" s="523"/>
      <c r="G23" s="523"/>
      <c r="H23" s="523"/>
      <c r="I23" s="523"/>
      <c r="J23" s="523"/>
      <c r="K23" s="523"/>
      <c r="L23" s="523"/>
      <c r="M23" s="523"/>
      <c r="N23" s="523"/>
      <c r="O23" s="524"/>
      <c r="P23" s="122"/>
      <c r="V23" s="98"/>
      <c r="W23" s="98"/>
    </row>
    <row r="24" spans="1:23" s="99" customFormat="1" ht="36" customHeight="1">
      <c r="A24" s="98"/>
      <c r="B24" s="118"/>
      <c r="C24" s="165" t="s">
        <v>9</v>
      </c>
      <c r="D24" s="484" t="s">
        <v>162</v>
      </c>
      <c r="E24" s="485"/>
      <c r="F24" s="486"/>
      <c r="G24" s="466">
        <f>96200/B22</f>
        <v>394.26229508196724</v>
      </c>
      <c r="H24" s="467"/>
      <c r="I24" s="468"/>
      <c r="J24" s="466">
        <f>104525/244</f>
        <v>428.3811475409836</v>
      </c>
      <c r="K24" s="467"/>
      <c r="L24" s="468"/>
      <c r="M24" s="166" t="s">
        <v>161</v>
      </c>
      <c r="N24" s="167" t="s">
        <v>40</v>
      </c>
      <c r="O24" s="167" t="s">
        <v>59</v>
      </c>
      <c r="P24" s="122"/>
      <c r="V24" s="98"/>
      <c r="W24" s="98"/>
    </row>
    <row r="25" spans="1:23" s="99" customFormat="1" ht="21.75" customHeight="1">
      <c r="A25" s="98"/>
      <c r="B25" s="118"/>
      <c r="C25" s="168"/>
      <c r="D25" s="495" t="s">
        <v>13</v>
      </c>
      <c r="E25" s="496"/>
      <c r="F25" s="497"/>
      <c r="G25" s="430" t="s">
        <v>256</v>
      </c>
      <c r="H25" s="431"/>
      <c r="I25" s="431"/>
      <c r="J25" s="431"/>
      <c r="K25" s="431"/>
      <c r="L25" s="432"/>
      <c r="M25" s="169"/>
      <c r="N25" s="170"/>
      <c r="O25" s="167"/>
      <c r="P25" s="122"/>
      <c r="V25" s="98"/>
      <c r="W25" s="98"/>
    </row>
    <row r="26" spans="1:23" s="99" customFormat="1" ht="15" customHeight="1">
      <c r="A26" s="98"/>
      <c r="B26" s="118"/>
      <c r="C26" s="198"/>
      <c r="D26" s="463"/>
      <c r="E26" s="464"/>
      <c r="F26" s="465"/>
      <c r="G26" s="469"/>
      <c r="H26" s="470"/>
      <c r="I26" s="470"/>
      <c r="J26" s="470"/>
      <c r="K26" s="470"/>
      <c r="L26" s="471"/>
      <c r="M26" s="199"/>
      <c r="N26" s="200"/>
      <c r="O26" s="200"/>
      <c r="P26" s="122"/>
      <c r="V26" s="98"/>
      <c r="W26" s="98"/>
    </row>
    <row r="27" spans="1:23" s="99" customFormat="1" ht="27.75" customHeight="1">
      <c r="A27" s="98"/>
      <c r="B27" s="118"/>
      <c r="C27" s="165" t="s">
        <v>11</v>
      </c>
      <c r="D27" s="475" t="s">
        <v>163</v>
      </c>
      <c r="E27" s="476"/>
      <c r="F27" s="477"/>
      <c r="G27" s="472">
        <f>93240/B22</f>
        <v>382.1311475409836</v>
      </c>
      <c r="H27" s="473"/>
      <c r="I27" s="473"/>
      <c r="J27" s="472">
        <f>113960/B22</f>
        <v>467.04918032786884</v>
      </c>
      <c r="K27" s="473"/>
      <c r="L27" s="474"/>
      <c r="M27" s="166" t="s">
        <v>164</v>
      </c>
      <c r="N27" s="167" t="s">
        <v>69</v>
      </c>
      <c r="O27" s="167" t="s">
        <v>70</v>
      </c>
      <c r="P27" s="122"/>
      <c r="V27" s="98"/>
      <c r="W27" s="98"/>
    </row>
    <row r="28" spans="1:23" s="99" customFormat="1" ht="24" customHeight="1">
      <c r="A28" s="98"/>
      <c r="B28" s="118"/>
      <c r="C28" s="171"/>
      <c r="D28" s="498" t="s">
        <v>13</v>
      </c>
      <c r="E28" s="499"/>
      <c r="F28" s="499"/>
      <c r="G28" s="430" t="s">
        <v>256</v>
      </c>
      <c r="H28" s="431"/>
      <c r="I28" s="431"/>
      <c r="J28" s="431"/>
      <c r="K28" s="431"/>
      <c r="L28" s="432"/>
      <c r="M28" s="172"/>
      <c r="N28" s="173"/>
      <c r="O28" s="173"/>
      <c r="P28" s="122"/>
      <c r="V28" s="98"/>
      <c r="W28" s="98"/>
    </row>
    <row r="29" spans="1:23" s="99" customFormat="1" ht="18.75" customHeight="1">
      <c r="A29" s="98"/>
      <c r="B29" s="118"/>
      <c r="C29" s="201"/>
      <c r="D29" s="559"/>
      <c r="E29" s="560"/>
      <c r="F29" s="561"/>
      <c r="G29" s="562"/>
      <c r="H29" s="563"/>
      <c r="I29" s="564"/>
      <c r="J29" s="562"/>
      <c r="K29" s="563"/>
      <c r="L29" s="564"/>
      <c r="M29" s="202"/>
      <c r="N29" s="203"/>
      <c r="O29" s="203"/>
      <c r="P29" s="122"/>
      <c r="V29" s="98"/>
      <c r="W29" s="98"/>
    </row>
    <row r="30" spans="1:23" s="99" customFormat="1" ht="39.75" customHeight="1">
      <c r="A30" s="98"/>
      <c r="B30" s="118"/>
      <c r="C30" s="174" t="s">
        <v>12</v>
      </c>
      <c r="D30" s="475" t="s">
        <v>165</v>
      </c>
      <c r="E30" s="476"/>
      <c r="F30" s="477"/>
      <c r="G30" s="466">
        <f>82880/B22</f>
        <v>339.672131147541</v>
      </c>
      <c r="H30" s="467"/>
      <c r="I30" s="468"/>
      <c r="J30" s="466">
        <f>89510/B22</f>
        <v>366.844262295082</v>
      </c>
      <c r="K30" s="467"/>
      <c r="L30" s="468"/>
      <c r="M30" s="177" t="s">
        <v>166</v>
      </c>
      <c r="N30" s="167" t="s">
        <v>41</v>
      </c>
      <c r="O30" s="167" t="s">
        <v>60</v>
      </c>
      <c r="P30" s="122"/>
      <c r="V30" s="98"/>
      <c r="W30" s="98"/>
    </row>
    <row r="31" spans="1:23" s="99" customFormat="1" ht="21.75" customHeight="1">
      <c r="A31" s="98"/>
      <c r="B31" s="118"/>
      <c r="C31" s="171"/>
      <c r="D31" s="492" t="s">
        <v>13</v>
      </c>
      <c r="E31" s="493"/>
      <c r="F31" s="494"/>
      <c r="G31" s="430" t="s">
        <v>256</v>
      </c>
      <c r="H31" s="431"/>
      <c r="I31" s="431"/>
      <c r="J31" s="431"/>
      <c r="K31" s="431"/>
      <c r="L31" s="432"/>
      <c r="M31" s="169"/>
      <c r="N31" s="173"/>
      <c r="O31" s="173"/>
      <c r="P31" s="122"/>
      <c r="V31" s="98"/>
      <c r="W31" s="98"/>
    </row>
    <row r="32" spans="1:23" s="99" customFormat="1" ht="18.75" customHeight="1">
      <c r="A32" s="98"/>
      <c r="B32" s="118"/>
      <c r="C32" s="161"/>
      <c r="D32" s="156"/>
      <c r="E32" s="157"/>
      <c r="F32" s="158"/>
      <c r="G32" s="186"/>
      <c r="H32" s="187"/>
      <c r="I32" s="187"/>
      <c r="J32" s="187"/>
      <c r="K32" s="187"/>
      <c r="L32" s="272"/>
      <c r="M32" s="273"/>
      <c r="N32" s="273"/>
      <c r="O32" s="273"/>
      <c r="P32" s="273"/>
      <c r="Q32" s="274"/>
      <c r="V32" s="98"/>
      <c r="W32" s="98"/>
    </row>
    <row r="33" spans="1:23" s="99" customFormat="1" ht="20.25" customHeight="1">
      <c r="A33" s="98"/>
      <c r="B33" s="118"/>
      <c r="C33" s="260"/>
      <c r="D33" s="261"/>
      <c r="E33" s="261"/>
      <c r="F33" s="261"/>
      <c r="G33" s="261"/>
      <c r="H33" s="261"/>
      <c r="I33" s="261"/>
      <c r="J33" s="261"/>
      <c r="K33" s="261"/>
      <c r="L33" s="261"/>
      <c r="M33" s="261"/>
      <c r="N33" s="261"/>
      <c r="O33" s="262"/>
      <c r="P33" s="122"/>
      <c r="V33" s="98"/>
      <c r="W33" s="98"/>
    </row>
    <row r="34" spans="1:23" s="99" customFormat="1" ht="40.5" customHeight="1">
      <c r="A34" s="98"/>
      <c r="B34" s="118"/>
      <c r="C34" s="162" t="s">
        <v>39</v>
      </c>
      <c r="D34" s="481" t="s">
        <v>167</v>
      </c>
      <c r="E34" s="482"/>
      <c r="F34" s="483"/>
      <c r="G34" s="433">
        <f>87875/B22</f>
        <v>360.14344262295083</v>
      </c>
      <c r="H34" s="434"/>
      <c r="I34" s="435"/>
      <c r="J34" s="433">
        <f>92875/B22</f>
        <v>380.63524590163934</v>
      </c>
      <c r="K34" s="434"/>
      <c r="L34" s="435"/>
      <c r="M34" s="192" t="s">
        <v>168</v>
      </c>
      <c r="N34" s="194">
        <v>7172620772</v>
      </c>
      <c r="O34" s="194">
        <v>7172620781</v>
      </c>
      <c r="P34" s="122"/>
      <c r="V34" s="98"/>
      <c r="W34" s="98"/>
    </row>
    <row r="35" spans="1:23" s="99" customFormat="1" ht="17.25" customHeight="1">
      <c r="A35" s="98"/>
      <c r="B35" s="118"/>
      <c r="C35" s="125"/>
      <c r="D35" s="478" t="s">
        <v>13</v>
      </c>
      <c r="E35" s="479"/>
      <c r="F35" s="480"/>
      <c r="G35" s="430" t="s">
        <v>256</v>
      </c>
      <c r="H35" s="431"/>
      <c r="I35" s="431"/>
      <c r="J35" s="431"/>
      <c r="K35" s="431"/>
      <c r="L35" s="432"/>
      <c r="M35" s="428"/>
      <c r="N35" s="428"/>
      <c r="O35" s="428"/>
      <c r="P35" s="122"/>
      <c r="V35" s="98"/>
      <c r="W35" s="98"/>
    </row>
    <row r="36" spans="1:23" s="99" customFormat="1" ht="17.25" customHeight="1">
      <c r="A36" s="98"/>
      <c r="B36" s="118"/>
      <c r="C36" s="154"/>
      <c r="D36" s="460"/>
      <c r="E36" s="461"/>
      <c r="F36" s="462"/>
      <c r="G36" s="430"/>
      <c r="H36" s="431"/>
      <c r="I36" s="431"/>
      <c r="J36" s="431"/>
      <c r="K36" s="431"/>
      <c r="L36" s="432"/>
      <c r="M36" s="429"/>
      <c r="N36" s="429"/>
      <c r="O36" s="429"/>
      <c r="P36" s="122"/>
      <c r="V36" s="98"/>
      <c r="W36" s="98"/>
    </row>
    <row r="37" spans="1:23" s="99" customFormat="1" ht="17.25" customHeight="1">
      <c r="A37" s="98"/>
      <c r="B37" s="118"/>
      <c r="C37" s="188"/>
      <c r="D37" s="189"/>
      <c r="E37" s="190"/>
      <c r="F37" s="191"/>
      <c r="G37" s="189"/>
      <c r="H37" s="190"/>
      <c r="I37" s="191"/>
      <c r="J37" s="189"/>
      <c r="K37" s="190"/>
      <c r="L37" s="191"/>
      <c r="M37" s="188"/>
      <c r="N37" s="188"/>
      <c r="O37" s="188"/>
      <c r="P37" s="122"/>
      <c r="V37" s="98"/>
      <c r="W37" s="98"/>
    </row>
    <row r="38" spans="1:23" s="99" customFormat="1" ht="19.5" customHeight="1">
      <c r="A38" s="98"/>
      <c r="B38" s="118"/>
      <c r="C38" s="162" t="s">
        <v>15</v>
      </c>
      <c r="D38" s="567" t="s">
        <v>169</v>
      </c>
      <c r="E38" s="568"/>
      <c r="F38" s="569"/>
      <c r="G38" s="433">
        <f>56000/B22</f>
        <v>229.50819672131146</v>
      </c>
      <c r="H38" s="434"/>
      <c r="I38" s="435"/>
      <c r="J38" s="433">
        <f>65250/B22</f>
        <v>267.41803278688525</v>
      </c>
      <c r="K38" s="434"/>
      <c r="L38" s="435"/>
      <c r="M38" s="192" t="s">
        <v>170</v>
      </c>
      <c r="N38" s="193" t="s">
        <v>67</v>
      </c>
      <c r="O38" s="193" t="s">
        <v>68</v>
      </c>
      <c r="P38" s="122"/>
      <c r="V38" s="98"/>
      <c r="W38" s="98"/>
    </row>
    <row r="39" spans="1:23" s="99" customFormat="1" ht="19.5" customHeight="1">
      <c r="A39" s="98"/>
      <c r="B39" s="118"/>
      <c r="C39" s="125"/>
      <c r="D39" s="478" t="s">
        <v>13</v>
      </c>
      <c r="E39" s="479"/>
      <c r="F39" s="480"/>
      <c r="G39" s="430" t="s">
        <v>256</v>
      </c>
      <c r="H39" s="431"/>
      <c r="I39" s="431"/>
      <c r="J39" s="431"/>
      <c r="K39" s="431"/>
      <c r="L39" s="432"/>
      <c r="M39" s="428"/>
      <c r="N39" s="428"/>
      <c r="O39" s="428"/>
      <c r="P39" s="122"/>
      <c r="V39" s="98"/>
      <c r="W39" s="98"/>
    </row>
    <row r="40" spans="1:23" s="99" customFormat="1" ht="14.25" customHeight="1">
      <c r="A40" s="98"/>
      <c r="B40" s="118"/>
      <c r="C40" s="154"/>
      <c r="D40" s="460"/>
      <c r="E40" s="461"/>
      <c r="F40" s="462"/>
      <c r="G40" s="430"/>
      <c r="H40" s="431"/>
      <c r="I40" s="431"/>
      <c r="J40" s="431"/>
      <c r="K40" s="431"/>
      <c r="L40" s="432"/>
      <c r="M40" s="429"/>
      <c r="N40" s="429"/>
      <c r="O40" s="429"/>
      <c r="P40" s="122"/>
      <c r="V40" s="98"/>
      <c r="W40" s="98"/>
    </row>
    <row r="41" spans="1:23" s="99" customFormat="1" ht="21" customHeight="1">
      <c r="A41" s="98"/>
      <c r="B41" s="118"/>
      <c r="C41" s="263"/>
      <c r="D41" s="264"/>
      <c r="E41" s="264"/>
      <c r="F41" s="264"/>
      <c r="G41" s="264"/>
      <c r="H41" s="264"/>
      <c r="I41" s="264"/>
      <c r="J41" s="264"/>
      <c r="K41" s="264"/>
      <c r="L41" s="264"/>
      <c r="M41" s="264"/>
      <c r="N41" s="264"/>
      <c r="O41" s="265"/>
      <c r="P41" s="122"/>
      <c r="V41" s="98"/>
      <c r="W41" s="98"/>
    </row>
    <row r="42" spans="1:23" s="99" customFormat="1" ht="33.75" customHeight="1">
      <c r="A42" s="98"/>
      <c r="B42" s="118"/>
      <c r="C42" s="155" t="s">
        <v>16</v>
      </c>
      <c r="D42" s="439" t="s">
        <v>181</v>
      </c>
      <c r="E42" s="440"/>
      <c r="F42" s="441"/>
      <c r="G42" s="442">
        <f>49025/B22</f>
        <v>200.922131147541</v>
      </c>
      <c r="H42" s="443"/>
      <c r="I42" s="444"/>
      <c r="J42" s="442">
        <f>49025/B22</f>
        <v>200.922131147541</v>
      </c>
      <c r="K42" s="443"/>
      <c r="L42" s="444"/>
      <c r="M42" s="152" t="s">
        <v>182</v>
      </c>
      <c r="N42" s="153" t="s">
        <v>78</v>
      </c>
      <c r="O42" s="153" t="s">
        <v>79</v>
      </c>
      <c r="P42" s="122"/>
      <c r="V42" s="98"/>
      <c r="W42" s="98"/>
    </row>
    <row r="43" spans="1:23" s="99" customFormat="1" ht="16.5" customHeight="1">
      <c r="A43" s="98"/>
      <c r="B43" s="118"/>
      <c r="C43" s="195"/>
      <c r="D43" s="445" t="s">
        <v>14</v>
      </c>
      <c r="E43" s="446"/>
      <c r="F43" s="446"/>
      <c r="G43" s="430" t="s">
        <v>256</v>
      </c>
      <c r="H43" s="431"/>
      <c r="I43" s="431"/>
      <c r="J43" s="431"/>
      <c r="K43" s="431"/>
      <c r="L43" s="432"/>
      <c r="M43" s="196"/>
      <c r="N43" s="197"/>
      <c r="O43" s="197"/>
      <c r="P43" s="122"/>
      <c r="V43" s="98"/>
      <c r="W43" s="98"/>
    </row>
    <row r="44" spans="1:23" s="99" customFormat="1" ht="15" customHeight="1">
      <c r="A44" s="98"/>
      <c r="B44" s="118"/>
      <c r="C44" s="161"/>
      <c r="D44" s="460"/>
      <c r="E44" s="461"/>
      <c r="F44" s="462"/>
      <c r="G44" s="159"/>
      <c r="H44" s="160"/>
      <c r="I44" s="160"/>
      <c r="J44" s="272"/>
      <c r="K44" s="273"/>
      <c r="L44" s="273"/>
      <c r="M44" s="273"/>
      <c r="N44" s="273"/>
      <c r="O44" s="274"/>
      <c r="P44" s="122"/>
      <c r="V44" s="98"/>
      <c r="W44" s="98"/>
    </row>
    <row r="45" spans="1:23" s="99" customFormat="1" ht="15" customHeight="1">
      <c r="A45" s="98"/>
      <c r="B45" s="118"/>
      <c r="C45" s="266"/>
      <c r="D45" s="267"/>
      <c r="E45" s="267"/>
      <c r="F45" s="267"/>
      <c r="G45" s="267"/>
      <c r="H45" s="267"/>
      <c r="I45" s="267"/>
      <c r="J45" s="267"/>
      <c r="K45" s="267"/>
      <c r="L45" s="267"/>
      <c r="M45" s="267"/>
      <c r="N45" s="267"/>
      <c r="O45" s="268"/>
      <c r="P45" s="122"/>
      <c r="V45" s="98"/>
      <c r="W45" s="98"/>
    </row>
    <row r="46" spans="1:23" s="99" customFormat="1" ht="20.25" customHeight="1">
      <c r="A46" s="98"/>
      <c r="B46" s="118"/>
      <c r="C46" s="155" t="s">
        <v>17</v>
      </c>
      <c r="D46" s="439" t="s">
        <v>180</v>
      </c>
      <c r="E46" s="440"/>
      <c r="F46" s="441"/>
      <c r="G46" s="442">
        <f>46000/B22</f>
        <v>188.52459016393442</v>
      </c>
      <c r="H46" s="443"/>
      <c r="I46" s="444"/>
      <c r="J46" s="442">
        <f>57500/B22</f>
        <v>235.65573770491804</v>
      </c>
      <c r="K46" s="443"/>
      <c r="L46" s="444"/>
      <c r="M46" s="152" t="s">
        <v>183</v>
      </c>
      <c r="N46" s="153" t="s">
        <v>65</v>
      </c>
      <c r="O46" s="153" t="s">
        <v>66</v>
      </c>
      <c r="P46" s="122"/>
      <c r="V46" s="98"/>
      <c r="W46" s="98"/>
    </row>
    <row r="47" spans="1:23" s="99" customFormat="1" ht="20.25" customHeight="1">
      <c r="A47" s="98"/>
      <c r="B47" s="118"/>
      <c r="C47" s="487"/>
      <c r="D47" s="445" t="s">
        <v>14</v>
      </c>
      <c r="E47" s="446"/>
      <c r="F47" s="446"/>
      <c r="G47" s="430" t="s">
        <v>256</v>
      </c>
      <c r="H47" s="431"/>
      <c r="I47" s="431"/>
      <c r="J47" s="431"/>
      <c r="K47" s="431"/>
      <c r="L47" s="432"/>
      <c r="M47" s="428"/>
      <c r="N47" s="453"/>
      <c r="O47" s="453"/>
      <c r="P47" s="122"/>
      <c r="V47" s="98"/>
      <c r="W47" s="98"/>
    </row>
    <row r="48" spans="1:23" s="99" customFormat="1" ht="14.25" customHeight="1">
      <c r="A48" s="98"/>
      <c r="B48" s="118"/>
      <c r="C48" s="488"/>
      <c r="D48" s="460"/>
      <c r="E48" s="461"/>
      <c r="F48" s="462"/>
      <c r="G48" s="430"/>
      <c r="H48" s="431"/>
      <c r="I48" s="431"/>
      <c r="J48" s="431"/>
      <c r="K48" s="431"/>
      <c r="L48" s="432"/>
      <c r="M48" s="429"/>
      <c r="N48" s="454"/>
      <c r="O48" s="454"/>
      <c r="P48" s="122"/>
      <c r="V48" s="98"/>
      <c r="W48" s="98"/>
    </row>
    <row r="49" spans="1:23" s="99" customFormat="1" ht="16.5" customHeight="1">
      <c r="A49" s="98"/>
      <c r="B49" s="118"/>
      <c r="C49" s="149"/>
      <c r="D49" s="150"/>
      <c r="E49" s="150"/>
      <c r="F49" s="150"/>
      <c r="G49" s="150"/>
      <c r="H49" s="150"/>
      <c r="I49" s="150"/>
      <c r="J49" s="150"/>
      <c r="K49" s="150"/>
      <c r="L49" s="150"/>
      <c r="M49" s="150"/>
      <c r="N49" s="150"/>
      <c r="O49" s="151"/>
      <c r="P49" s="122"/>
      <c r="V49" s="98"/>
      <c r="W49" s="98"/>
    </row>
    <row r="50" spans="1:23" s="99" customFormat="1" ht="17.25" customHeight="1">
      <c r="A50" s="98"/>
      <c r="B50" s="118"/>
      <c r="C50" s="119" t="s">
        <v>18</v>
      </c>
      <c r="D50" s="447" t="s">
        <v>171</v>
      </c>
      <c r="E50" s="448"/>
      <c r="F50" s="449"/>
      <c r="G50" s="450">
        <f>20000/B22</f>
        <v>81.9672131147541</v>
      </c>
      <c r="H50" s="451"/>
      <c r="I50" s="452"/>
      <c r="J50" s="450">
        <f>23000/B22</f>
        <v>94.26229508196721</v>
      </c>
      <c r="K50" s="451"/>
      <c r="L50" s="452"/>
      <c r="M50" s="127" t="s">
        <v>184</v>
      </c>
      <c r="N50" s="121" t="s">
        <v>42</v>
      </c>
      <c r="O50" s="121" t="s">
        <v>61</v>
      </c>
      <c r="P50" s="122"/>
      <c r="V50" s="98"/>
      <c r="W50" s="98"/>
    </row>
    <row r="51" spans="1:23" s="99" customFormat="1" ht="16.5" customHeight="1">
      <c r="A51" s="98"/>
      <c r="B51" s="118"/>
      <c r="C51" s="487"/>
      <c r="D51" s="489" t="s">
        <v>14</v>
      </c>
      <c r="E51" s="490"/>
      <c r="F51" s="491"/>
      <c r="G51" s="430" t="s">
        <v>256</v>
      </c>
      <c r="H51" s="431"/>
      <c r="I51" s="431"/>
      <c r="J51" s="431"/>
      <c r="K51" s="431"/>
      <c r="L51" s="432"/>
      <c r="M51" s="164"/>
      <c r="N51" s="176"/>
      <c r="O51" s="176"/>
      <c r="P51" s="122"/>
      <c r="V51" s="98"/>
      <c r="W51" s="98"/>
    </row>
    <row r="52" spans="1:23" s="99" customFormat="1" ht="19.5" customHeight="1">
      <c r="A52" s="98"/>
      <c r="B52" s="118"/>
      <c r="C52" s="488"/>
      <c r="D52" s="460"/>
      <c r="E52" s="461"/>
      <c r="F52" s="462"/>
      <c r="G52" s="430"/>
      <c r="H52" s="431"/>
      <c r="I52" s="431"/>
      <c r="J52" s="431"/>
      <c r="K52" s="431"/>
      <c r="L52" s="432"/>
      <c r="M52" s="164"/>
      <c r="N52" s="163"/>
      <c r="O52" s="163"/>
      <c r="P52" s="122"/>
      <c r="V52" s="98"/>
      <c r="W52" s="98"/>
    </row>
    <row r="53" spans="1:23" s="99" customFormat="1" ht="21" customHeight="1">
      <c r="A53" s="98"/>
      <c r="B53" s="118"/>
      <c r="C53" s="149"/>
      <c r="D53" s="150"/>
      <c r="E53" s="150"/>
      <c r="F53" s="150"/>
      <c r="G53" s="150"/>
      <c r="H53" s="150"/>
      <c r="I53" s="150"/>
      <c r="J53" s="150"/>
      <c r="K53" s="150"/>
      <c r="L53" s="150"/>
      <c r="M53" s="150"/>
      <c r="N53" s="150"/>
      <c r="O53" s="151"/>
      <c r="P53" s="122"/>
      <c r="V53" s="98"/>
      <c r="W53" s="98"/>
    </row>
    <row r="54" spans="1:23" s="99" customFormat="1" ht="18" customHeight="1">
      <c r="A54" s="98"/>
      <c r="B54" s="118"/>
      <c r="C54" s="119" t="s">
        <v>19</v>
      </c>
      <c r="D54" s="447" t="s">
        <v>172</v>
      </c>
      <c r="E54" s="448"/>
      <c r="F54" s="449"/>
      <c r="G54" s="450">
        <f>46595/B22</f>
        <v>190.96311475409837</v>
      </c>
      <c r="H54" s="451"/>
      <c r="I54" s="452"/>
      <c r="J54" s="450">
        <f>52864/B22</f>
        <v>216.65573770491804</v>
      </c>
      <c r="K54" s="451"/>
      <c r="L54" s="452"/>
      <c r="M54" s="120" t="s">
        <v>185</v>
      </c>
      <c r="N54" s="121" t="s">
        <v>71</v>
      </c>
      <c r="O54" s="121" t="s">
        <v>72</v>
      </c>
      <c r="P54" s="122"/>
      <c r="V54" s="98"/>
      <c r="W54" s="98"/>
    </row>
    <row r="55" spans="1:23" s="99" customFormat="1" ht="18" customHeight="1">
      <c r="A55" s="98"/>
      <c r="B55" s="118"/>
      <c r="C55" s="185"/>
      <c r="D55" s="565" t="s">
        <v>14</v>
      </c>
      <c r="E55" s="565"/>
      <c r="F55" s="566"/>
      <c r="G55" s="430" t="s">
        <v>256</v>
      </c>
      <c r="H55" s="431"/>
      <c r="I55" s="431"/>
      <c r="J55" s="431"/>
      <c r="K55" s="431"/>
      <c r="L55" s="432"/>
      <c r="M55" s="557"/>
      <c r="N55" s="558"/>
      <c r="O55" s="558"/>
      <c r="P55" s="122"/>
      <c r="V55" s="98"/>
      <c r="W55" s="98"/>
    </row>
    <row r="56" spans="1:23" s="99" customFormat="1" ht="18" customHeight="1">
      <c r="A56" s="98"/>
      <c r="B56" s="118"/>
      <c r="C56" s="185"/>
      <c r="D56" s="204"/>
      <c r="E56" s="204"/>
      <c r="F56" s="204"/>
      <c r="G56" s="430"/>
      <c r="H56" s="431"/>
      <c r="I56" s="431"/>
      <c r="J56" s="431"/>
      <c r="K56" s="431"/>
      <c r="L56" s="432"/>
      <c r="M56" s="557"/>
      <c r="N56" s="558"/>
      <c r="O56" s="558"/>
      <c r="P56" s="122"/>
      <c r="V56" s="98"/>
      <c r="W56" s="98"/>
    </row>
    <row r="57" spans="1:23" s="99" customFormat="1" ht="18.75" customHeight="1">
      <c r="A57" s="98"/>
      <c r="B57" s="118"/>
      <c r="C57" s="149"/>
      <c r="D57" s="150"/>
      <c r="E57" s="150"/>
      <c r="F57" s="205"/>
      <c r="G57" s="455"/>
      <c r="H57" s="456"/>
      <c r="I57" s="456"/>
      <c r="J57" s="456"/>
      <c r="K57" s="456"/>
      <c r="L57" s="457"/>
      <c r="M57" s="206"/>
      <c r="N57" s="150"/>
      <c r="O57" s="151"/>
      <c r="P57" s="122"/>
      <c r="V57" s="98"/>
      <c r="W57" s="98"/>
    </row>
    <row r="58" spans="1:23" s="99" customFormat="1" ht="35.25" customHeight="1">
      <c r="A58" s="98"/>
      <c r="B58" s="118"/>
      <c r="C58" s="119" t="s">
        <v>20</v>
      </c>
      <c r="D58" s="447" t="s">
        <v>173</v>
      </c>
      <c r="E58" s="448"/>
      <c r="F58" s="449"/>
      <c r="G58" s="450">
        <f>27000/B22</f>
        <v>110.65573770491804</v>
      </c>
      <c r="H58" s="451"/>
      <c r="I58" s="452"/>
      <c r="J58" s="450">
        <f>36000/B22</f>
        <v>147.54098360655738</v>
      </c>
      <c r="K58" s="451"/>
      <c r="L58" s="452"/>
      <c r="M58" s="120" t="s">
        <v>186</v>
      </c>
      <c r="N58" s="121" t="s">
        <v>43</v>
      </c>
      <c r="O58" s="121" t="s">
        <v>62</v>
      </c>
      <c r="P58" s="122"/>
      <c r="V58" s="98"/>
      <c r="W58" s="98"/>
    </row>
    <row r="59" spans="1:23" s="99" customFormat="1" ht="18" customHeight="1">
      <c r="A59" s="98"/>
      <c r="B59" s="118"/>
      <c r="C59" s="185"/>
      <c r="D59" s="565" t="s">
        <v>14</v>
      </c>
      <c r="E59" s="565"/>
      <c r="F59" s="566"/>
      <c r="G59" s="430" t="s">
        <v>256</v>
      </c>
      <c r="H59" s="431"/>
      <c r="I59" s="431"/>
      <c r="J59" s="431"/>
      <c r="K59" s="431"/>
      <c r="L59" s="432"/>
      <c r="M59" s="557"/>
      <c r="N59" s="558"/>
      <c r="O59" s="558"/>
      <c r="P59" s="122"/>
      <c r="V59" s="98"/>
      <c r="W59" s="98"/>
    </row>
    <row r="60" spans="1:23" s="99" customFormat="1" ht="18" customHeight="1">
      <c r="A60" s="98"/>
      <c r="B60" s="118"/>
      <c r="C60" s="185"/>
      <c r="D60" s="204"/>
      <c r="E60" s="204"/>
      <c r="F60" s="204"/>
      <c r="G60" s="430"/>
      <c r="H60" s="431"/>
      <c r="I60" s="431"/>
      <c r="J60" s="431"/>
      <c r="K60" s="431"/>
      <c r="L60" s="432"/>
      <c r="M60" s="557"/>
      <c r="N60" s="558"/>
      <c r="O60" s="558"/>
      <c r="P60" s="122"/>
      <c r="V60" s="98"/>
      <c r="W60" s="98"/>
    </row>
    <row r="61" spans="1:23" s="99" customFormat="1" ht="21.75" customHeight="1">
      <c r="A61" s="98"/>
      <c r="B61" s="118"/>
      <c r="C61" s="149"/>
      <c r="D61" s="150"/>
      <c r="E61" s="150"/>
      <c r="F61" s="179"/>
      <c r="G61" s="455"/>
      <c r="H61" s="456"/>
      <c r="I61" s="456"/>
      <c r="J61" s="456"/>
      <c r="K61" s="456"/>
      <c r="L61" s="457"/>
      <c r="M61" s="150"/>
      <c r="N61" s="150"/>
      <c r="O61" s="151"/>
      <c r="P61" s="122"/>
      <c r="V61" s="98"/>
      <c r="W61" s="98"/>
    </row>
    <row r="62" spans="1:23" s="99" customFormat="1" ht="42" customHeight="1">
      <c r="A62" s="98"/>
      <c r="B62" s="118"/>
      <c r="C62" s="119" t="s">
        <v>23</v>
      </c>
      <c r="D62" s="447" t="s">
        <v>174</v>
      </c>
      <c r="E62" s="448"/>
      <c r="F62" s="449"/>
      <c r="G62" s="450">
        <f>38000/B22</f>
        <v>155.7377049180328</v>
      </c>
      <c r="H62" s="451"/>
      <c r="I62" s="452"/>
      <c r="J62" s="450">
        <f>48000/B22</f>
        <v>196.72131147540983</v>
      </c>
      <c r="K62" s="451"/>
      <c r="L62" s="452"/>
      <c r="M62" s="120" t="s">
        <v>187</v>
      </c>
      <c r="N62" s="121" t="s">
        <v>44</v>
      </c>
      <c r="O62" s="121" t="s">
        <v>45</v>
      </c>
      <c r="P62" s="122"/>
      <c r="V62" s="98"/>
      <c r="W62" s="98"/>
    </row>
    <row r="63" spans="1:23" s="99" customFormat="1" ht="19.5" customHeight="1">
      <c r="A63" s="98"/>
      <c r="B63" s="118"/>
      <c r="C63" s="125"/>
      <c r="D63" s="436" t="s">
        <v>14</v>
      </c>
      <c r="E63" s="437"/>
      <c r="F63" s="438"/>
      <c r="G63" s="430" t="s">
        <v>256</v>
      </c>
      <c r="H63" s="431"/>
      <c r="I63" s="431"/>
      <c r="J63" s="431"/>
      <c r="K63" s="431"/>
      <c r="L63" s="432"/>
      <c r="M63" s="123"/>
      <c r="N63" s="126"/>
      <c r="O63" s="124"/>
      <c r="P63" s="122"/>
      <c r="V63" s="98"/>
      <c r="W63" s="98"/>
    </row>
    <row r="64" spans="1:23" s="99" customFormat="1" ht="18.75" customHeight="1">
      <c r="A64" s="98"/>
      <c r="B64" s="118"/>
      <c r="C64" s="149"/>
      <c r="D64" s="150"/>
      <c r="E64" s="150"/>
      <c r="F64" s="150"/>
      <c r="G64" s="150"/>
      <c r="H64" s="150"/>
      <c r="I64" s="150"/>
      <c r="J64" s="150"/>
      <c r="K64" s="150"/>
      <c r="L64" s="150"/>
      <c r="M64" s="150"/>
      <c r="N64" s="150"/>
      <c r="O64" s="151"/>
      <c r="P64" s="122"/>
      <c r="V64" s="98"/>
      <c r="W64" s="98"/>
    </row>
    <row r="65" spans="1:23" s="99" customFormat="1" ht="36" customHeight="1">
      <c r="A65" s="98"/>
      <c r="B65" s="118"/>
      <c r="C65" s="119" t="s">
        <v>22</v>
      </c>
      <c r="D65" s="447" t="s">
        <v>175</v>
      </c>
      <c r="E65" s="448"/>
      <c r="F65" s="449"/>
      <c r="G65" s="450">
        <f>20000/B22</f>
        <v>81.9672131147541</v>
      </c>
      <c r="H65" s="451"/>
      <c r="I65" s="452"/>
      <c r="J65" s="450">
        <f>22000/B22</f>
        <v>90.1639344262295</v>
      </c>
      <c r="K65" s="451"/>
      <c r="L65" s="452"/>
      <c r="M65" s="120" t="s">
        <v>188</v>
      </c>
      <c r="N65" s="121" t="s">
        <v>46</v>
      </c>
      <c r="O65" s="121" t="s">
        <v>47</v>
      </c>
      <c r="P65" s="122"/>
      <c r="V65" s="98"/>
      <c r="W65" s="98"/>
    </row>
    <row r="66" spans="1:23" s="99" customFormat="1" ht="25.5" customHeight="1">
      <c r="A66" s="98"/>
      <c r="B66" s="118"/>
      <c r="C66" s="125"/>
      <c r="D66" s="436" t="s">
        <v>14</v>
      </c>
      <c r="E66" s="437"/>
      <c r="F66" s="438"/>
      <c r="G66" s="430" t="s">
        <v>256</v>
      </c>
      <c r="H66" s="431"/>
      <c r="I66" s="431"/>
      <c r="J66" s="431"/>
      <c r="K66" s="431"/>
      <c r="L66" s="432"/>
      <c r="M66" s="123"/>
      <c r="N66" s="121"/>
      <c r="O66" s="124"/>
      <c r="P66" s="122"/>
      <c r="V66" s="98"/>
      <c r="W66" s="98"/>
    </row>
    <row r="67" spans="1:23" s="99" customFormat="1" ht="21.75" customHeight="1">
      <c r="A67" s="98"/>
      <c r="B67" s="118"/>
      <c r="C67" s="149"/>
      <c r="D67" s="150"/>
      <c r="E67" s="150"/>
      <c r="F67" s="179"/>
      <c r="G67" s="455"/>
      <c r="H67" s="456"/>
      <c r="I67" s="456"/>
      <c r="J67" s="456"/>
      <c r="K67" s="456"/>
      <c r="L67" s="457"/>
      <c r="M67" s="150"/>
      <c r="N67" s="150"/>
      <c r="O67" s="151"/>
      <c r="P67" s="122"/>
      <c r="V67" s="98"/>
      <c r="W67" s="98"/>
    </row>
    <row r="68" spans="1:23" s="99" customFormat="1" ht="42" customHeight="1">
      <c r="A68" s="98"/>
      <c r="B68" s="118"/>
      <c r="C68" s="119" t="s">
        <v>75</v>
      </c>
      <c r="D68" s="447" t="s">
        <v>280</v>
      </c>
      <c r="E68" s="448"/>
      <c r="F68" s="449"/>
      <c r="G68" s="450">
        <f>22000/B22</f>
        <v>90.1639344262295</v>
      </c>
      <c r="H68" s="451"/>
      <c r="I68" s="452"/>
      <c r="J68" s="450">
        <f>24000/B22</f>
        <v>98.36065573770492</v>
      </c>
      <c r="K68" s="451"/>
      <c r="L68" s="452"/>
      <c r="M68" s="120" t="s">
        <v>189</v>
      </c>
      <c r="N68" s="121" t="s">
        <v>82</v>
      </c>
      <c r="O68" s="121" t="s">
        <v>83</v>
      </c>
      <c r="P68" s="122"/>
      <c r="V68" s="98"/>
      <c r="W68" s="98"/>
    </row>
    <row r="69" spans="1:23" s="99" customFormat="1" ht="25.5" customHeight="1">
      <c r="A69" s="98"/>
      <c r="B69" s="118"/>
      <c r="C69" s="125"/>
      <c r="D69" s="436" t="s">
        <v>14</v>
      </c>
      <c r="E69" s="437"/>
      <c r="F69" s="438"/>
      <c r="G69" s="430" t="s">
        <v>256</v>
      </c>
      <c r="H69" s="431"/>
      <c r="I69" s="431"/>
      <c r="J69" s="431"/>
      <c r="K69" s="431"/>
      <c r="L69" s="432"/>
      <c r="M69" s="123"/>
      <c r="N69" s="121"/>
      <c r="O69" s="124"/>
      <c r="P69" s="122"/>
      <c r="V69" s="98"/>
      <c r="W69" s="98"/>
    </row>
    <row r="70" spans="1:23" s="99" customFormat="1" ht="20.25" customHeight="1">
      <c r="A70" s="98"/>
      <c r="B70" s="118"/>
      <c r="C70" s="149"/>
      <c r="D70" s="150"/>
      <c r="E70" s="150"/>
      <c r="F70" s="179"/>
      <c r="G70" s="455"/>
      <c r="H70" s="456"/>
      <c r="I70" s="456"/>
      <c r="J70" s="456"/>
      <c r="K70" s="456"/>
      <c r="L70" s="457"/>
      <c r="M70" s="150"/>
      <c r="N70" s="150"/>
      <c r="O70" s="151"/>
      <c r="P70" s="122"/>
      <c r="V70" s="98"/>
      <c r="W70" s="98"/>
    </row>
    <row r="71" spans="1:23" s="99" customFormat="1" ht="18.75" customHeight="1">
      <c r="A71" s="98"/>
      <c r="B71" s="118"/>
      <c r="C71" s="119" t="s">
        <v>24</v>
      </c>
      <c r="D71" s="447" t="s">
        <v>257</v>
      </c>
      <c r="E71" s="448"/>
      <c r="F71" s="449"/>
      <c r="G71" s="450">
        <f>26000/B22</f>
        <v>106.55737704918033</v>
      </c>
      <c r="H71" s="451"/>
      <c r="I71" s="452"/>
      <c r="J71" s="450">
        <f>29000/B22</f>
        <v>118.85245901639344</v>
      </c>
      <c r="K71" s="451"/>
      <c r="L71" s="452"/>
      <c r="M71" s="120" t="s">
        <v>190</v>
      </c>
      <c r="N71" s="121" t="s">
        <v>48</v>
      </c>
      <c r="O71" s="121" t="s">
        <v>49</v>
      </c>
      <c r="P71" s="122"/>
      <c r="V71" s="98"/>
      <c r="W71" s="98"/>
    </row>
    <row r="72" spans="1:16" s="180" customFormat="1" ht="29.25" customHeight="1">
      <c r="A72" s="139"/>
      <c r="B72" s="135"/>
      <c r="C72" s="125"/>
      <c r="D72" s="436" t="s">
        <v>14</v>
      </c>
      <c r="E72" s="437"/>
      <c r="F72" s="438"/>
      <c r="G72" s="430" t="s">
        <v>256</v>
      </c>
      <c r="H72" s="431"/>
      <c r="I72" s="431"/>
      <c r="J72" s="431"/>
      <c r="K72" s="431"/>
      <c r="L72" s="432"/>
      <c r="M72" s="123"/>
      <c r="N72" s="121"/>
      <c r="O72" s="124"/>
      <c r="P72" s="122"/>
    </row>
    <row r="73" spans="1:23" s="99" customFormat="1" ht="23.25" customHeight="1">
      <c r="A73" s="98"/>
      <c r="B73" s="118"/>
      <c r="C73" s="149"/>
      <c r="D73" s="150"/>
      <c r="E73" s="150"/>
      <c r="F73" s="150"/>
      <c r="G73" s="150"/>
      <c r="H73" s="150"/>
      <c r="I73" s="150"/>
      <c r="J73" s="150"/>
      <c r="K73" s="150"/>
      <c r="L73" s="150"/>
      <c r="M73" s="150"/>
      <c r="N73" s="150"/>
      <c r="O73" s="151"/>
      <c r="P73" s="122"/>
      <c r="V73" s="98"/>
      <c r="W73" s="98"/>
    </row>
    <row r="74" spans="1:23" s="99" customFormat="1" ht="18.75" customHeight="1">
      <c r="A74" s="98"/>
      <c r="B74" s="118"/>
      <c r="C74" s="119" t="s">
        <v>85</v>
      </c>
      <c r="D74" s="447" t="s">
        <v>176</v>
      </c>
      <c r="E74" s="448"/>
      <c r="F74" s="449"/>
      <c r="G74" s="450">
        <f>16000/B22</f>
        <v>65.57377049180327</v>
      </c>
      <c r="H74" s="451"/>
      <c r="I74" s="452"/>
      <c r="J74" s="450">
        <f>26000/B22</f>
        <v>106.55737704918033</v>
      </c>
      <c r="K74" s="451"/>
      <c r="L74" s="452"/>
      <c r="M74" s="120" t="s">
        <v>191</v>
      </c>
      <c r="N74" s="121" t="s">
        <v>87</v>
      </c>
      <c r="O74" s="121" t="s">
        <v>87</v>
      </c>
      <c r="P74" s="122"/>
      <c r="V74" s="98"/>
      <c r="W74" s="98"/>
    </row>
    <row r="75" spans="1:16" s="180" customFormat="1" ht="29.25" customHeight="1">
      <c r="A75" s="139"/>
      <c r="B75" s="135"/>
      <c r="C75" s="125"/>
      <c r="D75" s="436" t="s">
        <v>14</v>
      </c>
      <c r="E75" s="437"/>
      <c r="F75" s="438"/>
      <c r="G75" s="430" t="s">
        <v>256</v>
      </c>
      <c r="H75" s="431"/>
      <c r="I75" s="431"/>
      <c r="J75" s="431"/>
      <c r="K75" s="431"/>
      <c r="L75" s="432"/>
      <c r="M75" s="123"/>
      <c r="N75" s="121"/>
      <c r="O75" s="124"/>
      <c r="P75" s="122"/>
    </row>
    <row r="76" spans="1:23" s="99" customFormat="1" ht="23.25" customHeight="1">
      <c r="A76" s="98"/>
      <c r="B76" s="118"/>
      <c r="C76" s="149"/>
      <c r="D76" s="150"/>
      <c r="E76" s="150"/>
      <c r="F76" s="150"/>
      <c r="G76" s="150"/>
      <c r="H76" s="150"/>
      <c r="I76" s="150"/>
      <c r="J76" s="150"/>
      <c r="K76" s="150"/>
      <c r="L76" s="150"/>
      <c r="M76" s="150"/>
      <c r="N76" s="150"/>
      <c r="O76" s="151"/>
      <c r="P76" s="122"/>
      <c r="V76" s="98"/>
      <c r="W76" s="98"/>
    </row>
    <row r="77" spans="1:23" s="99" customFormat="1" ht="18.75" customHeight="1">
      <c r="A77" s="98"/>
      <c r="B77" s="118"/>
      <c r="C77" s="119" t="s">
        <v>76</v>
      </c>
      <c r="D77" s="447" t="s">
        <v>177</v>
      </c>
      <c r="E77" s="448"/>
      <c r="F77" s="449"/>
      <c r="G77" s="543">
        <f>21000/B22</f>
        <v>86.06557377049181</v>
      </c>
      <c r="H77" s="544"/>
      <c r="I77" s="545"/>
      <c r="J77" s="543">
        <f>26000/B22</f>
        <v>106.55737704918033</v>
      </c>
      <c r="K77" s="544"/>
      <c r="L77" s="545"/>
      <c r="M77" s="120" t="s">
        <v>192</v>
      </c>
      <c r="N77" s="121" t="s">
        <v>63</v>
      </c>
      <c r="O77" s="121" t="s">
        <v>64</v>
      </c>
      <c r="P77" s="122"/>
      <c r="V77" s="98"/>
      <c r="W77" s="98"/>
    </row>
    <row r="78" spans="1:23" s="99" customFormat="1" ht="34.5" customHeight="1">
      <c r="A78" s="98"/>
      <c r="B78" s="118"/>
      <c r="C78" s="125"/>
      <c r="D78" s="436" t="s">
        <v>14</v>
      </c>
      <c r="E78" s="437"/>
      <c r="F78" s="438"/>
      <c r="G78" s="430" t="s">
        <v>256</v>
      </c>
      <c r="H78" s="431"/>
      <c r="I78" s="431"/>
      <c r="J78" s="431"/>
      <c r="K78" s="431"/>
      <c r="L78" s="432"/>
      <c r="M78" s="123"/>
      <c r="N78" s="121"/>
      <c r="O78" s="124"/>
      <c r="P78" s="122"/>
      <c r="V78" s="98"/>
      <c r="W78" s="98"/>
    </row>
    <row r="79" spans="1:23" s="99" customFormat="1" ht="18" customHeight="1">
      <c r="A79" s="98"/>
      <c r="B79" s="118"/>
      <c r="C79" s="149"/>
      <c r="D79" s="150"/>
      <c r="E79" s="150"/>
      <c r="F79" s="150"/>
      <c r="G79" s="150"/>
      <c r="H79" s="150"/>
      <c r="I79" s="150"/>
      <c r="J79" s="150"/>
      <c r="K79" s="150"/>
      <c r="L79" s="150"/>
      <c r="M79" s="150"/>
      <c r="N79" s="150"/>
      <c r="O79" s="151"/>
      <c r="P79" s="122"/>
      <c r="V79" s="98"/>
      <c r="W79" s="98"/>
    </row>
    <row r="80" spans="1:23" s="99" customFormat="1" ht="18.75" customHeight="1">
      <c r="A80" s="98"/>
      <c r="B80" s="118"/>
      <c r="C80" s="181">
        <v>17</v>
      </c>
      <c r="D80" s="447" t="s">
        <v>178</v>
      </c>
      <c r="E80" s="448"/>
      <c r="F80" s="449"/>
      <c r="G80" s="450">
        <f>22000/B22</f>
        <v>90.1639344262295</v>
      </c>
      <c r="H80" s="451"/>
      <c r="I80" s="452"/>
      <c r="J80" s="450">
        <f>28000/B22</f>
        <v>114.75409836065573</v>
      </c>
      <c r="K80" s="451"/>
      <c r="L80" s="452"/>
      <c r="M80" s="120" t="s">
        <v>193</v>
      </c>
      <c r="N80" s="121" t="s">
        <v>50</v>
      </c>
      <c r="O80" s="121" t="s">
        <v>51</v>
      </c>
      <c r="P80" s="122"/>
      <c r="V80" s="98"/>
      <c r="W80" s="98"/>
    </row>
    <row r="81" spans="1:23" s="99" customFormat="1" ht="30" customHeight="1">
      <c r="A81" s="98"/>
      <c r="B81" s="118"/>
      <c r="C81" s="125"/>
      <c r="D81" s="489" t="s">
        <v>10</v>
      </c>
      <c r="E81" s="490"/>
      <c r="F81" s="491"/>
      <c r="G81" s="430" t="s">
        <v>256</v>
      </c>
      <c r="H81" s="431"/>
      <c r="I81" s="431"/>
      <c r="J81" s="431"/>
      <c r="K81" s="431"/>
      <c r="L81" s="432"/>
      <c r="M81" s="123"/>
      <c r="N81" s="121"/>
      <c r="O81" s="124"/>
      <c r="P81" s="122"/>
      <c r="V81" s="98"/>
      <c r="W81" s="98"/>
    </row>
    <row r="82" spans="1:23" s="99" customFormat="1" ht="17.25" customHeight="1">
      <c r="A82" s="98"/>
      <c r="B82" s="118"/>
      <c r="C82" s="149"/>
      <c r="D82" s="150"/>
      <c r="E82" s="150"/>
      <c r="F82" s="150"/>
      <c r="G82" s="150"/>
      <c r="H82" s="150"/>
      <c r="I82" s="150"/>
      <c r="J82" s="150"/>
      <c r="K82" s="150"/>
      <c r="L82" s="150"/>
      <c r="M82" s="150"/>
      <c r="N82" s="150"/>
      <c r="O82" s="151"/>
      <c r="P82" s="122"/>
      <c r="V82" s="98"/>
      <c r="W82" s="98"/>
    </row>
    <row r="83" spans="1:23" s="99" customFormat="1" ht="28.5" customHeight="1">
      <c r="A83" s="98"/>
      <c r="B83" s="118"/>
      <c r="C83" s="119" t="s">
        <v>77</v>
      </c>
      <c r="D83" s="447" t="s">
        <v>179</v>
      </c>
      <c r="E83" s="448"/>
      <c r="F83" s="449"/>
      <c r="G83" s="450">
        <f>24000/B22</f>
        <v>98.36065573770492</v>
      </c>
      <c r="H83" s="451"/>
      <c r="I83" s="452"/>
      <c r="J83" s="450">
        <f>36000/B22</f>
        <v>147.54098360655738</v>
      </c>
      <c r="K83" s="451"/>
      <c r="L83" s="452"/>
      <c r="M83" s="120" t="s">
        <v>194</v>
      </c>
      <c r="N83" s="121" t="s">
        <v>52</v>
      </c>
      <c r="O83" s="121" t="s">
        <v>56</v>
      </c>
      <c r="P83" s="122"/>
      <c r="V83" s="98"/>
      <c r="W83" s="98"/>
    </row>
    <row r="84" spans="1:23" s="99" customFormat="1" ht="24" customHeight="1">
      <c r="A84" s="98"/>
      <c r="B84" s="118"/>
      <c r="C84" s="125"/>
      <c r="D84" s="436" t="s">
        <v>14</v>
      </c>
      <c r="E84" s="437"/>
      <c r="F84" s="438"/>
      <c r="G84" s="430" t="s">
        <v>256</v>
      </c>
      <c r="H84" s="431"/>
      <c r="I84" s="431"/>
      <c r="J84" s="431"/>
      <c r="K84" s="431"/>
      <c r="L84" s="432"/>
      <c r="M84" s="123"/>
      <c r="N84" s="121"/>
      <c r="O84" s="124"/>
      <c r="P84" s="122"/>
      <c r="V84" s="98"/>
      <c r="W84" s="98"/>
    </row>
    <row r="85" spans="1:23" s="99" customFormat="1" ht="18.75" customHeight="1">
      <c r="A85" s="98"/>
      <c r="B85" s="118"/>
      <c r="C85" s="149"/>
      <c r="D85" s="150"/>
      <c r="E85" s="150"/>
      <c r="F85" s="150"/>
      <c r="G85" s="150"/>
      <c r="H85" s="150"/>
      <c r="I85" s="150"/>
      <c r="J85" s="150"/>
      <c r="K85" s="150"/>
      <c r="L85" s="150"/>
      <c r="M85" s="150"/>
      <c r="N85" s="150"/>
      <c r="O85" s="151"/>
      <c r="P85" s="122"/>
      <c r="V85" s="98"/>
      <c r="W85" s="98"/>
    </row>
    <row r="86" spans="1:23" s="99" customFormat="1" ht="26.25" customHeight="1">
      <c r="A86" s="98"/>
      <c r="B86" s="118"/>
      <c r="C86" s="119" t="s">
        <v>80</v>
      </c>
      <c r="D86" s="447" t="s">
        <v>258</v>
      </c>
      <c r="E86" s="448"/>
      <c r="F86" s="449"/>
      <c r="G86" s="450">
        <f>12000/B22</f>
        <v>49.18032786885246</v>
      </c>
      <c r="H86" s="451"/>
      <c r="I86" s="452"/>
      <c r="J86" s="450">
        <f>15000/B22</f>
        <v>61.47540983606557</v>
      </c>
      <c r="K86" s="451"/>
      <c r="L86" s="452"/>
      <c r="M86" s="120" t="s">
        <v>195</v>
      </c>
      <c r="N86" s="121" t="s">
        <v>73</v>
      </c>
      <c r="O86" s="121" t="s">
        <v>74</v>
      </c>
      <c r="P86" s="122"/>
      <c r="V86" s="98"/>
      <c r="W86" s="98"/>
    </row>
    <row r="87" spans="1:23" s="99" customFormat="1" ht="26.25" customHeight="1">
      <c r="A87" s="98"/>
      <c r="B87" s="118"/>
      <c r="C87" s="125"/>
      <c r="D87" s="436" t="s">
        <v>10</v>
      </c>
      <c r="E87" s="437"/>
      <c r="F87" s="438"/>
      <c r="G87" s="430" t="s">
        <v>256</v>
      </c>
      <c r="H87" s="431"/>
      <c r="I87" s="431"/>
      <c r="J87" s="431"/>
      <c r="K87" s="431"/>
      <c r="L87" s="432"/>
      <c r="M87" s="123"/>
      <c r="N87" s="121"/>
      <c r="O87" s="124"/>
      <c r="P87" s="122"/>
      <c r="V87" s="98"/>
      <c r="W87" s="98"/>
    </row>
    <row r="88" spans="1:23" s="99" customFormat="1" ht="21" customHeight="1">
      <c r="A88" s="98"/>
      <c r="B88" s="118"/>
      <c r="C88" s="149"/>
      <c r="D88" s="150"/>
      <c r="E88" s="150"/>
      <c r="F88" s="150"/>
      <c r="G88" s="150"/>
      <c r="H88" s="150"/>
      <c r="I88" s="150"/>
      <c r="J88" s="150"/>
      <c r="K88" s="150"/>
      <c r="L88" s="150"/>
      <c r="M88" s="150"/>
      <c r="N88" s="150"/>
      <c r="O88" s="151"/>
      <c r="P88" s="122"/>
      <c r="V88" s="98"/>
      <c r="W88" s="98"/>
    </row>
    <row r="89" spans="1:23" s="99" customFormat="1" ht="44.25" customHeight="1">
      <c r="A89" s="98"/>
      <c r="B89" s="118"/>
      <c r="C89" s="119" t="s">
        <v>86</v>
      </c>
      <c r="D89" s="447" t="s">
        <v>259</v>
      </c>
      <c r="E89" s="448"/>
      <c r="F89" s="449"/>
      <c r="G89" s="450">
        <f>10000/B22</f>
        <v>40.98360655737705</v>
      </c>
      <c r="H89" s="451"/>
      <c r="I89" s="452"/>
      <c r="J89" s="450"/>
      <c r="K89" s="451"/>
      <c r="L89" s="452"/>
      <c r="M89" s="120" t="s">
        <v>196</v>
      </c>
      <c r="N89" s="121" t="s">
        <v>53</v>
      </c>
      <c r="O89" s="121" t="s">
        <v>55</v>
      </c>
      <c r="P89" s="122"/>
      <c r="V89" s="98"/>
      <c r="W89" s="98"/>
    </row>
    <row r="90" spans="1:23" s="99" customFormat="1" ht="25.5" customHeight="1">
      <c r="A90" s="98"/>
      <c r="B90" s="118"/>
      <c r="C90" s="125"/>
      <c r="D90" s="436" t="s">
        <v>10</v>
      </c>
      <c r="E90" s="437"/>
      <c r="F90" s="438"/>
      <c r="G90" s="430" t="s">
        <v>256</v>
      </c>
      <c r="H90" s="431"/>
      <c r="I90" s="431"/>
      <c r="J90" s="431"/>
      <c r="K90" s="431"/>
      <c r="L90" s="432"/>
      <c r="M90" s="123"/>
      <c r="N90" s="121" t="s">
        <v>54</v>
      </c>
      <c r="O90" s="124"/>
      <c r="P90" s="122"/>
      <c r="V90" s="98"/>
      <c r="W90" s="98"/>
    </row>
    <row r="91" spans="1:23" s="99" customFormat="1" ht="18.75" customHeight="1">
      <c r="A91" s="133"/>
      <c r="B91" s="118"/>
      <c r="C91" s="149"/>
      <c r="D91" s="150"/>
      <c r="E91" s="150"/>
      <c r="F91" s="150"/>
      <c r="G91" s="150"/>
      <c r="H91" s="150"/>
      <c r="I91" s="150"/>
      <c r="J91" s="150"/>
      <c r="K91" s="150"/>
      <c r="L91" s="150"/>
      <c r="M91" s="150"/>
      <c r="N91" s="150"/>
      <c r="O91" s="151"/>
      <c r="P91" s="122"/>
      <c r="V91" s="98"/>
      <c r="W91" s="98"/>
    </row>
    <row r="92" spans="1:23" s="99" customFormat="1" ht="18.75" customHeight="1">
      <c r="A92" s="133"/>
      <c r="B92" s="134"/>
      <c r="C92" s="552" t="s">
        <v>197</v>
      </c>
      <c r="D92" s="553"/>
      <c r="E92" s="553"/>
      <c r="F92" s="553"/>
      <c r="G92" s="553"/>
      <c r="H92" s="553"/>
      <c r="I92" s="553"/>
      <c r="J92" s="553"/>
      <c r="K92" s="553"/>
      <c r="L92" s="553"/>
      <c r="M92" s="554" t="s">
        <v>30</v>
      </c>
      <c r="N92" s="553"/>
      <c r="O92" s="555"/>
      <c r="P92" s="136"/>
      <c r="V92" s="98"/>
      <c r="W92" s="98"/>
    </row>
    <row r="93" spans="1:23" s="99" customFormat="1" ht="9.75" customHeight="1">
      <c r="A93" s="133"/>
      <c r="B93" s="134"/>
      <c r="C93" s="128"/>
      <c r="D93" s="128"/>
      <c r="E93" s="128"/>
      <c r="F93" s="128"/>
      <c r="G93" s="128"/>
      <c r="H93" s="128"/>
      <c r="I93" s="128"/>
      <c r="J93" s="128"/>
      <c r="K93" s="128"/>
      <c r="L93" s="128"/>
      <c r="M93" s="129"/>
      <c r="N93" s="129"/>
      <c r="O93" s="129"/>
      <c r="P93" s="136"/>
      <c r="V93" s="98"/>
      <c r="W93" s="98"/>
    </row>
    <row r="94" spans="1:256" s="102" customFormat="1" ht="27.75" customHeight="1">
      <c r="A94" s="137"/>
      <c r="B94" s="134"/>
      <c r="C94" s="549" t="s">
        <v>198</v>
      </c>
      <c r="D94" s="550"/>
      <c r="E94" s="550"/>
      <c r="F94" s="550"/>
      <c r="G94" s="550"/>
      <c r="H94" s="550"/>
      <c r="I94" s="550"/>
      <c r="J94" s="550"/>
      <c r="K94" s="550"/>
      <c r="L94" s="550"/>
      <c r="M94" s="550"/>
      <c r="N94" s="550"/>
      <c r="O94" s="551"/>
      <c r="P94" s="136"/>
      <c r="Q94" s="99"/>
      <c r="R94" s="99"/>
      <c r="S94" s="99"/>
      <c r="T94" s="99"/>
      <c r="U94" s="99"/>
      <c r="V94" s="98"/>
      <c r="W94" s="98"/>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99"/>
      <c r="BB94" s="99"/>
      <c r="BC94" s="99"/>
      <c r="BD94" s="99"/>
      <c r="BE94" s="99"/>
      <c r="BF94" s="99"/>
      <c r="BG94" s="99"/>
      <c r="BH94" s="99"/>
      <c r="BI94" s="99"/>
      <c r="BJ94" s="99"/>
      <c r="BK94" s="99"/>
      <c r="BL94" s="99"/>
      <c r="BM94" s="99"/>
      <c r="BN94" s="99"/>
      <c r="BO94" s="99"/>
      <c r="BP94" s="99"/>
      <c r="BQ94" s="99"/>
      <c r="BR94" s="99"/>
      <c r="BS94" s="99"/>
      <c r="BT94" s="99"/>
      <c r="BU94" s="99"/>
      <c r="BV94" s="99"/>
      <c r="BW94" s="99"/>
      <c r="BX94" s="99"/>
      <c r="BY94" s="99"/>
      <c r="BZ94" s="99"/>
      <c r="CA94" s="99"/>
      <c r="CB94" s="99"/>
      <c r="CC94" s="99"/>
      <c r="CD94" s="99"/>
      <c r="CE94" s="99"/>
      <c r="CF94" s="99"/>
      <c r="CG94" s="99"/>
      <c r="CH94" s="99"/>
      <c r="CI94" s="99"/>
      <c r="CJ94" s="99"/>
      <c r="CK94" s="99"/>
      <c r="CL94" s="99"/>
      <c r="CM94" s="99"/>
      <c r="CN94" s="99"/>
      <c r="CO94" s="99"/>
      <c r="CP94" s="99"/>
      <c r="CQ94" s="99"/>
      <c r="CR94" s="99"/>
      <c r="CS94" s="99"/>
      <c r="CT94" s="99"/>
      <c r="CU94" s="99"/>
      <c r="CV94" s="99"/>
      <c r="CW94" s="99"/>
      <c r="CX94" s="99"/>
      <c r="CY94" s="99"/>
      <c r="CZ94" s="99"/>
      <c r="DA94" s="99"/>
      <c r="DB94" s="99"/>
      <c r="DC94" s="99"/>
      <c r="DD94" s="99"/>
      <c r="DE94" s="99"/>
      <c r="DF94" s="99"/>
      <c r="DG94" s="99"/>
      <c r="DH94" s="99"/>
      <c r="DI94" s="99"/>
      <c r="DJ94" s="99"/>
      <c r="DK94" s="99"/>
      <c r="DL94" s="99"/>
      <c r="DM94" s="99"/>
      <c r="DN94" s="99"/>
      <c r="DO94" s="99"/>
      <c r="DP94" s="99"/>
      <c r="DQ94" s="99"/>
      <c r="DR94" s="99"/>
      <c r="DS94" s="99"/>
      <c r="DT94" s="99"/>
      <c r="DU94" s="99"/>
      <c r="DV94" s="99"/>
      <c r="DW94" s="99"/>
      <c r="DX94" s="99"/>
      <c r="DY94" s="99"/>
      <c r="DZ94" s="99"/>
      <c r="EA94" s="99"/>
      <c r="EB94" s="99"/>
      <c r="EC94" s="99"/>
      <c r="ED94" s="99"/>
      <c r="EE94" s="99"/>
      <c r="EF94" s="99"/>
      <c r="EG94" s="99"/>
      <c r="EH94" s="99"/>
      <c r="EI94" s="99"/>
      <c r="EJ94" s="99"/>
      <c r="EK94" s="99"/>
      <c r="EL94" s="99"/>
      <c r="EM94" s="99"/>
      <c r="EN94" s="99"/>
      <c r="EO94" s="99"/>
      <c r="EP94" s="99"/>
      <c r="EQ94" s="99"/>
      <c r="ER94" s="99"/>
      <c r="ES94" s="99"/>
      <c r="ET94" s="99"/>
      <c r="EU94" s="99"/>
      <c r="EV94" s="99"/>
      <c r="EW94" s="99"/>
      <c r="EX94" s="99"/>
      <c r="EY94" s="99"/>
      <c r="EZ94" s="99"/>
      <c r="FA94" s="99"/>
      <c r="FB94" s="99"/>
      <c r="FC94" s="99"/>
      <c r="FD94" s="99"/>
      <c r="FE94" s="99"/>
      <c r="FF94" s="99"/>
      <c r="FG94" s="99"/>
      <c r="FH94" s="99"/>
      <c r="FI94" s="99"/>
      <c r="FJ94" s="99"/>
      <c r="FK94" s="99"/>
      <c r="FL94" s="99"/>
      <c r="FM94" s="99"/>
      <c r="FN94" s="99"/>
      <c r="FO94" s="99"/>
      <c r="FP94" s="99"/>
      <c r="FQ94" s="99"/>
      <c r="FR94" s="99"/>
      <c r="FS94" s="99"/>
      <c r="FT94" s="99"/>
      <c r="FU94" s="99"/>
      <c r="FV94" s="99"/>
      <c r="FW94" s="99"/>
      <c r="FX94" s="99"/>
      <c r="FY94" s="99"/>
      <c r="FZ94" s="99"/>
      <c r="GA94" s="99"/>
      <c r="GB94" s="99"/>
      <c r="GC94" s="99"/>
      <c r="GD94" s="99"/>
      <c r="GE94" s="99"/>
      <c r="GF94" s="99"/>
      <c r="GG94" s="99"/>
      <c r="GH94" s="99"/>
      <c r="GI94" s="99"/>
      <c r="GJ94" s="99"/>
      <c r="GK94" s="99"/>
      <c r="GL94" s="99"/>
      <c r="GM94" s="99"/>
      <c r="GN94" s="99"/>
      <c r="GO94" s="99"/>
      <c r="GP94" s="99"/>
      <c r="GQ94" s="99"/>
      <c r="GR94" s="99"/>
      <c r="GS94" s="99"/>
      <c r="GT94" s="99"/>
      <c r="GU94" s="99"/>
      <c r="GV94" s="99"/>
      <c r="GW94" s="99"/>
      <c r="GX94" s="99"/>
      <c r="GY94" s="99"/>
      <c r="GZ94" s="99"/>
      <c r="HA94" s="99"/>
      <c r="HB94" s="99"/>
      <c r="HC94" s="99"/>
      <c r="HD94" s="99"/>
      <c r="HE94" s="99"/>
      <c r="HF94" s="99"/>
      <c r="HG94" s="99"/>
      <c r="HH94" s="99"/>
      <c r="HI94" s="99"/>
      <c r="HJ94" s="99"/>
      <c r="HK94" s="99"/>
      <c r="HL94" s="99"/>
      <c r="HM94" s="99"/>
      <c r="HN94" s="99"/>
      <c r="HO94" s="99"/>
      <c r="HP94" s="99"/>
      <c r="HQ94" s="99"/>
      <c r="HR94" s="99"/>
      <c r="HS94" s="99"/>
      <c r="HT94" s="99"/>
      <c r="HU94" s="99"/>
      <c r="HV94" s="99"/>
      <c r="HW94" s="99"/>
      <c r="HX94" s="99"/>
      <c r="HY94" s="99"/>
      <c r="HZ94" s="99"/>
      <c r="IA94" s="99"/>
      <c r="IB94" s="99"/>
      <c r="IC94" s="99"/>
      <c r="ID94" s="99"/>
      <c r="IE94" s="99"/>
      <c r="IF94" s="99"/>
      <c r="IG94" s="99"/>
      <c r="IH94" s="99"/>
      <c r="II94" s="99"/>
      <c r="IJ94" s="99"/>
      <c r="IK94" s="99"/>
      <c r="IL94" s="99"/>
      <c r="IM94" s="99"/>
      <c r="IN94" s="99"/>
      <c r="IO94" s="99"/>
      <c r="IP94" s="99"/>
      <c r="IQ94" s="99"/>
      <c r="IR94" s="99"/>
      <c r="IS94" s="99"/>
      <c r="IT94" s="99"/>
      <c r="IU94" s="99"/>
      <c r="IV94" s="99"/>
    </row>
    <row r="95" spans="2:256" ht="11.25" customHeight="1">
      <c r="B95" s="137"/>
      <c r="C95" s="8"/>
      <c r="D95" s="556"/>
      <c r="E95" s="556"/>
      <c r="F95" s="556"/>
      <c r="G95" s="556"/>
      <c r="H95" s="556"/>
      <c r="I95" s="556"/>
      <c r="J95" s="556"/>
      <c r="K95" s="556"/>
      <c r="L95" s="556"/>
      <c r="M95" s="556"/>
      <c r="N95" s="556"/>
      <c r="O95" s="8"/>
      <c r="P95" s="138"/>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2"/>
      <c r="AN95" s="102"/>
      <c r="AO95" s="102"/>
      <c r="AP95" s="102"/>
      <c r="AQ95" s="102"/>
      <c r="AR95" s="102"/>
      <c r="AS95" s="102"/>
      <c r="AT95" s="102"/>
      <c r="AU95" s="102"/>
      <c r="AV95" s="102"/>
      <c r="AW95" s="102"/>
      <c r="AX95" s="102"/>
      <c r="AY95" s="102"/>
      <c r="AZ95" s="102"/>
      <c r="BA95" s="102"/>
      <c r="BB95" s="102"/>
      <c r="BC95" s="102"/>
      <c r="BD95" s="102"/>
      <c r="BE95" s="102"/>
      <c r="BF95" s="102"/>
      <c r="BG95" s="102"/>
      <c r="BH95" s="102"/>
      <c r="BI95" s="102"/>
      <c r="BJ95" s="102"/>
      <c r="BK95" s="102"/>
      <c r="BL95" s="102"/>
      <c r="BM95" s="102"/>
      <c r="BN95" s="102"/>
      <c r="BO95" s="102"/>
      <c r="BP95" s="102"/>
      <c r="BQ95" s="102"/>
      <c r="BR95" s="102"/>
      <c r="BS95" s="102"/>
      <c r="BT95" s="102"/>
      <c r="BU95" s="102"/>
      <c r="BV95" s="102"/>
      <c r="BW95" s="102"/>
      <c r="BX95" s="102"/>
      <c r="BY95" s="102"/>
      <c r="BZ95" s="102"/>
      <c r="CA95" s="102"/>
      <c r="CB95" s="102"/>
      <c r="CC95" s="102"/>
      <c r="CD95" s="102"/>
      <c r="CE95" s="102"/>
      <c r="CF95" s="102"/>
      <c r="CG95" s="102"/>
      <c r="CH95" s="102"/>
      <c r="CI95" s="102"/>
      <c r="CJ95" s="102"/>
      <c r="CK95" s="102"/>
      <c r="CL95" s="102"/>
      <c r="CM95" s="102"/>
      <c r="CN95" s="102"/>
      <c r="CO95" s="102"/>
      <c r="CP95" s="102"/>
      <c r="CQ95" s="102"/>
      <c r="CR95" s="102"/>
      <c r="CS95" s="102"/>
      <c r="CT95" s="102"/>
      <c r="CU95" s="102"/>
      <c r="CV95" s="102"/>
      <c r="CW95" s="102"/>
      <c r="CX95" s="102"/>
      <c r="CY95" s="102"/>
      <c r="CZ95" s="102"/>
      <c r="DA95" s="102"/>
      <c r="DB95" s="102"/>
      <c r="DC95" s="102"/>
      <c r="DD95" s="102"/>
      <c r="DE95" s="102"/>
      <c r="DF95" s="102"/>
      <c r="DG95" s="102"/>
      <c r="DH95" s="102"/>
      <c r="DI95" s="102"/>
      <c r="DJ95" s="102"/>
      <c r="DK95" s="102"/>
      <c r="DL95" s="102"/>
      <c r="DM95" s="102"/>
      <c r="DN95" s="102"/>
      <c r="DO95" s="102"/>
      <c r="DP95" s="102"/>
      <c r="DQ95" s="102"/>
      <c r="DR95" s="102"/>
      <c r="DS95" s="102"/>
      <c r="DT95" s="102"/>
      <c r="DU95" s="102"/>
      <c r="DV95" s="102"/>
      <c r="DW95" s="102"/>
      <c r="DX95" s="102"/>
      <c r="DY95" s="102"/>
      <c r="DZ95" s="102"/>
      <c r="EA95" s="102"/>
      <c r="EB95" s="102"/>
      <c r="EC95" s="102"/>
      <c r="ED95" s="102"/>
      <c r="EE95" s="102"/>
      <c r="EF95" s="102"/>
      <c r="EG95" s="102"/>
      <c r="EH95" s="102"/>
      <c r="EI95" s="102"/>
      <c r="EJ95" s="102"/>
      <c r="EK95" s="102"/>
      <c r="EL95" s="102"/>
      <c r="EM95" s="102"/>
      <c r="EN95" s="102"/>
      <c r="EO95" s="102"/>
      <c r="EP95" s="102"/>
      <c r="EQ95" s="102"/>
      <c r="ER95" s="102"/>
      <c r="ES95" s="102"/>
      <c r="ET95" s="102"/>
      <c r="EU95" s="102"/>
      <c r="EV95" s="102"/>
      <c r="EW95" s="102"/>
      <c r="EX95" s="102"/>
      <c r="EY95" s="102"/>
      <c r="EZ95" s="102"/>
      <c r="FA95" s="102"/>
      <c r="FB95" s="102"/>
      <c r="FC95" s="102"/>
      <c r="FD95" s="102"/>
      <c r="FE95" s="102"/>
      <c r="FF95" s="102"/>
      <c r="FG95" s="102"/>
      <c r="FH95" s="102"/>
      <c r="FI95" s="102"/>
      <c r="FJ95" s="102"/>
      <c r="FK95" s="102"/>
      <c r="FL95" s="102"/>
      <c r="FM95" s="102"/>
      <c r="FN95" s="102"/>
      <c r="FO95" s="102"/>
      <c r="FP95" s="102"/>
      <c r="FQ95" s="102"/>
      <c r="FR95" s="102"/>
      <c r="FS95" s="102"/>
      <c r="FT95" s="102"/>
      <c r="FU95" s="102"/>
      <c r="FV95" s="102"/>
      <c r="FW95" s="102"/>
      <c r="FX95" s="102"/>
      <c r="FY95" s="102"/>
      <c r="FZ95" s="102"/>
      <c r="GA95" s="102"/>
      <c r="GB95" s="102"/>
      <c r="GC95" s="102"/>
      <c r="GD95" s="102"/>
      <c r="GE95" s="102"/>
      <c r="GF95" s="102"/>
      <c r="GG95" s="102"/>
      <c r="GH95" s="102"/>
      <c r="GI95" s="102"/>
      <c r="GJ95" s="102"/>
      <c r="GK95" s="102"/>
      <c r="GL95" s="102"/>
      <c r="GM95" s="102"/>
      <c r="GN95" s="102"/>
      <c r="GO95" s="102"/>
      <c r="GP95" s="102"/>
      <c r="GQ95" s="102"/>
      <c r="GR95" s="102"/>
      <c r="GS95" s="102"/>
      <c r="GT95" s="102"/>
      <c r="GU95" s="102"/>
      <c r="GV95" s="102"/>
      <c r="GW95" s="102"/>
      <c r="GX95" s="102"/>
      <c r="GY95" s="102"/>
      <c r="GZ95" s="102"/>
      <c r="HA95" s="102"/>
      <c r="HB95" s="102"/>
      <c r="HC95" s="102"/>
      <c r="HD95" s="102"/>
      <c r="HE95" s="102"/>
      <c r="HF95" s="102"/>
      <c r="HG95" s="102"/>
      <c r="HH95" s="102"/>
      <c r="HI95" s="102"/>
      <c r="HJ95" s="102"/>
      <c r="HK95" s="102"/>
      <c r="HL95" s="102"/>
      <c r="HM95" s="102"/>
      <c r="HN95" s="102"/>
      <c r="HO95" s="102"/>
      <c r="HP95" s="102"/>
      <c r="HQ95" s="102"/>
      <c r="HR95" s="102"/>
      <c r="HS95" s="102"/>
      <c r="HT95" s="102"/>
      <c r="HU95" s="102"/>
      <c r="HV95" s="102"/>
      <c r="HW95" s="102"/>
      <c r="HX95" s="102"/>
      <c r="HY95" s="102"/>
      <c r="HZ95" s="102"/>
      <c r="IA95" s="102"/>
      <c r="IB95" s="102"/>
      <c r="IC95" s="102"/>
      <c r="ID95" s="102"/>
      <c r="IE95" s="102"/>
      <c r="IF95" s="102"/>
      <c r="IG95" s="102"/>
      <c r="IH95" s="102"/>
      <c r="II95" s="102"/>
      <c r="IJ95" s="102"/>
      <c r="IK95" s="102"/>
      <c r="IL95" s="102"/>
      <c r="IM95" s="102"/>
      <c r="IN95" s="102"/>
      <c r="IO95" s="102"/>
      <c r="IP95" s="102"/>
      <c r="IQ95" s="102"/>
      <c r="IR95" s="102"/>
      <c r="IS95" s="102"/>
      <c r="IT95" s="102"/>
      <c r="IU95" s="102"/>
      <c r="IV95" s="102"/>
    </row>
    <row r="96" spans="2:16" ht="17.25" customHeight="1">
      <c r="B96" s="139"/>
      <c r="C96" s="546" t="s">
        <v>199</v>
      </c>
      <c r="D96" s="547"/>
      <c r="E96" s="547"/>
      <c r="F96" s="548"/>
      <c r="G96" s="130"/>
      <c r="H96" s="131"/>
      <c r="I96" s="131"/>
      <c r="J96" s="131"/>
      <c r="K96" s="131"/>
      <c r="L96" s="25"/>
      <c r="M96" s="25"/>
      <c r="N96" s="8"/>
      <c r="O96" s="111" t="s">
        <v>28</v>
      </c>
      <c r="P96" s="140"/>
    </row>
    <row r="97" spans="1:256" s="53" customFormat="1" ht="12.75" customHeight="1">
      <c r="A97" s="139"/>
      <c r="B97" s="141"/>
      <c r="C97" s="135"/>
      <c r="D97" s="135"/>
      <c r="E97" s="135"/>
      <c r="F97" s="135"/>
      <c r="G97" s="135"/>
      <c r="H97" s="135"/>
      <c r="I97" s="135"/>
      <c r="J97" s="135"/>
      <c r="K97" s="135"/>
      <c r="L97" s="135"/>
      <c r="M97" s="135"/>
      <c r="N97" s="135"/>
      <c r="O97" s="135"/>
      <c r="P97" s="142"/>
      <c r="Q97" s="100"/>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7"/>
      <c r="BX97" s="97"/>
      <c r="BY97" s="97"/>
      <c r="BZ97" s="97"/>
      <c r="CA97" s="97"/>
      <c r="CB97" s="97"/>
      <c r="CC97" s="97"/>
      <c r="CD97" s="97"/>
      <c r="CE97" s="97"/>
      <c r="CF97" s="97"/>
      <c r="CG97" s="97"/>
      <c r="CH97" s="97"/>
      <c r="CI97" s="97"/>
      <c r="CJ97" s="97"/>
      <c r="CK97" s="97"/>
      <c r="CL97" s="97"/>
      <c r="CM97" s="97"/>
      <c r="CN97" s="97"/>
      <c r="CO97" s="97"/>
      <c r="CP97" s="97"/>
      <c r="CQ97" s="97"/>
      <c r="CR97" s="97"/>
      <c r="CS97" s="97"/>
      <c r="CT97" s="97"/>
      <c r="CU97" s="97"/>
      <c r="CV97" s="97"/>
      <c r="CW97" s="97"/>
      <c r="CX97" s="97"/>
      <c r="CY97" s="97"/>
      <c r="CZ97" s="97"/>
      <c r="DA97" s="97"/>
      <c r="DB97" s="97"/>
      <c r="DC97" s="97"/>
      <c r="DD97" s="97"/>
      <c r="DE97" s="97"/>
      <c r="DF97" s="97"/>
      <c r="DG97" s="97"/>
      <c r="DH97" s="97"/>
      <c r="DI97" s="97"/>
      <c r="DJ97" s="97"/>
      <c r="DK97" s="97"/>
      <c r="DL97" s="97"/>
      <c r="DM97" s="97"/>
      <c r="DN97" s="97"/>
      <c r="DO97" s="97"/>
      <c r="DP97" s="97"/>
      <c r="DQ97" s="97"/>
      <c r="DR97" s="97"/>
      <c r="DS97" s="97"/>
      <c r="DT97" s="97"/>
      <c r="DU97" s="97"/>
      <c r="DV97" s="97"/>
      <c r="DW97" s="97"/>
      <c r="DX97" s="97"/>
      <c r="DY97" s="97"/>
      <c r="DZ97" s="97"/>
      <c r="EA97" s="97"/>
      <c r="EB97" s="97"/>
      <c r="EC97" s="97"/>
      <c r="ED97" s="97"/>
      <c r="EE97" s="97"/>
      <c r="EF97" s="97"/>
      <c r="EG97" s="97"/>
      <c r="EH97" s="97"/>
      <c r="EI97" s="97"/>
      <c r="EJ97" s="97"/>
      <c r="EK97" s="97"/>
      <c r="EL97" s="97"/>
      <c r="EM97" s="97"/>
      <c r="EN97" s="97"/>
      <c r="EO97" s="97"/>
      <c r="EP97" s="97"/>
      <c r="EQ97" s="97"/>
      <c r="ER97" s="97"/>
      <c r="ES97" s="97"/>
      <c r="ET97" s="97"/>
      <c r="EU97" s="97"/>
      <c r="EV97" s="97"/>
      <c r="EW97" s="97"/>
      <c r="EX97" s="97"/>
      <c r="EY97" s="97"/>
      <c r="EZ97" s="97"/>
      <c r="FA97" s="97"/>
      <c r="FB97" s="97"/>
      <c r="FC97" s="97"/>
      <c r="FD97" s="97"/>
      <c r="FE97" s="97"/>
      <c r="FF97" s="97"/>
      <c r="FG97" s="97"/>
      <c r="FH97" s="97"/>
      <c r="FI97" s="97"/>
      <c r="FJ97" s="97"/>
      <c r="FK97" s="97"/>
      <c r="FL97" s="97"/>
      <c r="FM97" s="97"/>
      <c r="FN97" s="97"/>
      <c r="FO97" s="97"/>
      <c r="FP97" s="97"/>
      <c r="FQ97" s="97"/>
      <c r="FR97" s="97"/>
      <c r="FS97" s="97"/>
      <c r="FT97" s="97"/>
      <c r="FU97" s="97"/>
      <c r="FV97" s="97"/>
      <c r="FW97" s="97"/>
      <c r="FX97" s="97"/>
      <c r="FY97" s="97"/>
      <c r="FZ97" s="97"/>
      <c r="GA97" s="97"/>
      <c r="GB97" s="97"/>
      <c r="GC97" s="97"/>
      <c r="GD97" s="97"/>
      <c r="GE97" s="97"/>
      <c r="GF97" s="97"/>
      <c r="GG97" s="97"/>
      <c r="GH97" s="97"/>
      <c r="GI97" s="97"/>
      <c r="GJ97" s="97"/>
      <c r="GK97" s="97"/>
      <c r="GL97" s="97"/>
      <c r="GM97" s="97"/>
      <c r="GN97" s="97"/>
      <c r="GO97" s="97"/>
      <c r="GP97" s="97"/>
      <c r="GQ97" s="97"/>
      <c r="GR97" s="97"/>
      <c r="GS97" s="97"/>
      <c r="GT97" s="97"/>
      <c r="GU97" s="97"/>
      <c r="GV97" s="97"/>
      <c r="GW97" s="97"/>
      <c r="GX97" s="97"/>
      <c r="GY97" s="97"/>
      <c r="GZ97" s="97"/>
      <c r="HA97" s="97"/>
      <c r="HB97" s="97"/>
      <c r="HC97" s="97"/>
      <c r="HD97" s="97"/>
      <c r="HE97" s="97"/>
      <c r="HF97" s="97"/>
      <c r="HG97" s="97"/>
      <c r="HH97" s="97"/>
      <c r="HI97" s="97"/>
      <c r="HJ97" s="97"/>
      <c r="HK97" s="97"/>
      <c r="HL97" s="97"/>
      <c r="HM97" s="97"/>
      <c r="HN97" s="97"/>
      <c r="HO97" s="97"/>
      <c r="HP97" s="97"/>
      <c r="HQ97" s="97"/>
      <c r="HR97" s="97"/>
      <c r="HS97" s="97"/>
      <c r="HT97" s="97"/>
      <c r="HU97" s="97"/>
      <c r="HV97" s="97"/>
      <c r="HW97" s="97"/>
      <c r="HX97" s="97"/>
      <c r="HY97" s="97"/>
      <c r="HZ97" s="97"/>
      <c r="IA97" s="97"/>
      <c r="IB97" s="97"/>
      <c r="IC97" s="97"/>
      <c r="ID97" s="97"/>
      <c r="IE97" s="97"/>
      <c r="IF97" s="97"/>
      <c r="IG97" s="97"/>
      <c r="IH97" s="97"/>
      <c r="II97" s="97"/>
      <c r="IJ97" s="97"/>
      <c r="IK97" s="97"/>
      <c r="IL97" s="97"/>
      <c r="IM97" s="97"/>
      <c r="IN97" s="97"/>
      <c r="IO97" s="97"/>
      <c r="IP97" s="97"/>
      <c r="IQ97" s="97"/>
      <c r="IR97" s="97"/>
      <c r="IS97" s="97"/>
      <c r="IT97" s="97"/>
      <c r="IU97" s="97"/>
      <c r="IV97" s="97"/>
    </row>
    <row r="98" spans="2:256" ht="21" customHeight="1">
      <c r="B98" s="141"/>
      <c r="P98" s="143"/>
      <c r="Q98" s="101"/>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3"/>
      <c r="BQ98" s="53"/>
      <c r="BR98" s="53"/>
      <c r="BS98" s="53"/>
      <c r="BT98" s="53"/>
      <c r="BU98" s="53"/>
      <c r="BV98" s="53"/>
      <c r="BW98" s="53"/>
      <c r="BX98" s="53"/>
      <c r="BY98" s="53"/>
      <c r="BZ98" s="53"/>
      <c r="CA98" s="53"/>
      <c r="CB98" s="53"/>
      <c r="CC98" s="53"/>
      <c r="CD98" s="53"/>
      <c r="CE98" s="53"/>
      <c r="CF98" s="53"/>
      <c r="CG98" s="53"/>
      <c r="CH98" s="53"/>
      <c r="CI98" s="53"/>
      <c r="CJ98" s="53"/>
      <c r="CK98" s="53"/>
      <c r="CL98" s="53"/>
      <c r="CM98" s="53"/>
      <c r="CN98" s="53"/>
      <c r="CO98" s="53"/>
      <c r="CP98" s="53"/>
      <c r="CQ98" s="53"/>
      <c r="CR98" s="53"/>
      <c r="CS98" s="53"/>
      <c r="CT98" s="53"/>
      <c r="CU98" s="53"/>
      <c r="CV98" s="53"/>
      <c r="CW98" s="53"/>
      <c r="CX98" s="53"/>
      <c r="CY98" s="53"/>
      <c r="CZ98" s="53"/>
      <c r="DA98" s="53"/>
      <c r="DB98" s="53"/>
      <c r="DC98" s="53"/>
      <c r="DD98" s="53"/>
      <c r="DE98" s="53"/>
      <c r="DF98" s="53"/>
      <c r="DG98" s="53"/>
      <c r="DH98" s="53"/>
      <c r="DI98" s="53"/>
      <c r="DJ98" s="53"/>
      <c r="DK98" s="53"/>
      <c r="DL98" s="53"/>
      <c r="DM98" s="53"/>
      <c r="DN98" s="53"/>
      <c r="DO98" s="53"/>
      <c r="DP98" s="53"/>
      <c r="DQ98" s="53"/>
      <c r="DR98" s="53"/>
      <c r="DS98" s="53"/>
      <c r="DT98" s="53"/>
      <c r="DU98" s="53"/>
      <c r="DV98" s="53"/>
      <c r="DW98" s="53"/>
      <c r="DX98" s="53"/>
      <c r="DY98" s="53"/>
      <c r="DZ98" s="53"/>
      <c r="EA98" s="53"/>
      <c r="EB98" s="53"/>
      <c r="EC98" s="53"/>
      <c r="ED98" s="53"/>
      <c r="EE98" s="53"/>
      <c r="EF98" s="53"/>
      <c r="EG98" s="53"/>
      <c r="EH98" s="53"/>
      <c r="EI98" s="53"/>
      <c r="EJ98" s="53"/>
      <c r="EK98" s="53"/>
      <c r="EL98" s="53"/>
      <c r="EM98" s="53"/>
      <c r="EN98" s="53"/>
      <c r="EO98" s="53"/>
      <c r="EP98" s="53"/>
      <c r="EQ98" s="53"/>
      <c r="ER98" s="53"/>
      <c r="ES98" s="53"/>
      <c r="ET98" s="53"/>
      <c r="EU98" s="53"/>
      <c r="EV98" s="53"/>
      <c r="EW98" s="53"/>
      <c r="EX98" s="53"/>
      <c r="EY98" s="53"/>
      <c r="EZ98" s="53"/>
      <c r="FA98" s="53"/>
      <c r="FB98" s="53"/>
      <c r="FC98" s="53"/>
      <c r="FD98" s="53"/>
      <c r="FE98" s="53"/>
      <c r="FF98" s="53"/>
      <c r="FG98" s="53"/>
      <c r="FH98" s="53"/>
      <c r="FI98" s="53"/>
      <c r="FJ98" s="53"/>
      <c r="FK98" s="53"/>
      <c r="FL98" s="53"/>
      <c r="FM98" s="53"/>
      <c r="FN98" s="53"/>
      <c r="FO98" s="53"/>
      <c r="FP98" s="53"/>
      <c r="FQ98" s="53"/>
      <c r="FR98" s="53"/>
      <c r="FS98" s="53"/>
      <c r="FT98" s="53"/>
      <c r="FU98" s="53"/>
      <c r="FV98" s="53"/>
      <c r="FW98" s="53"/>
      <c r="FX98" s="53"/>
      <c r="FY98" s="53"/>
      <c r="FZ98" s="53"/>
      <c r="GA98" s="53"/>
      <c r="GB98" s="53"/>
      <c r="GC98" s="53"/>
      <c r="GD98" s="53"/>
      <c r="GE98" s="53"/>
      <c r="GF98" s="53"/>
      <c r="GG98" s="53"/>
      <c r="GH98" s="53"/>
      <c r="GI98" s="53"/>
      <c r="GJ98" s="53"/>
      <c r="GK98" s="53"/>
      <c r="GL98" s="53"/>
      <c r="GM98" s="53"/>
      <c r="GN98" s="53"/>
      <c r="GO98" s="53"/>
      <c r="GP98" s="53"/>
      <c r="GQ98" s="53"/>
      <c r="GR98" s="53"/>
      <c r="GS98" s="53"/>
      <c r="GT98" s="53"/>
      <c r="GU98" s="53"/>
      <c r="GV98" s="53"/>
      <c r="GW98" s="53"/>
      <c r="GX98" s="53"/>
      <c r="GY98" s="53"/>
      <c r="GZ98" s="53"/>
      <c r="HA98" s="53"/>
      <c r="HB98" s="53"/>
      <c r="HC98" s="53"/>
      <c r="HD98" s="53"/>
      <c r="HE98" s="53"/>
      <c r="HF98" s="53"/>
      <c r="HG98" s="53"/>
      <c r="HH98" s="53"/>
      <c r="HI98" s="53"/>
      <c r="HJ98" s="53"/>
      <c r="HK98" s="53"/>
      <c r="HL98" s="53"/>
      <c r="HM98" s="53"/>
      <c r="HN98" s="53"/>
      <c r="HO98" s="53"/>
      <c r="HP98" s="53"/>
      <c r="HQ98" s="53"/>
      <c r="HR98" s="53"/>
      <c r="HS98" s="53"/>
      <c r="HT98" s="53"/>
      <c r="HU98" s="53"/>
      <c r="HV98" s="53"/>
      <c r="HW98" s="53"/>
      <c r="HX98" s="53"/>
      <c r="HY98" s="53"/>
      <c r="HZ98" s="53"/>
      <c r="IA98" s="53"/>
      <c r="IB98" s="53"/>
      <c r="IC98" s="53"/>
      <c r="ID98" s="53"/>
      <c r="IE98" s="53"/>
      <c r="IF98" s="53"/>
      <c r="IG98" s="53"/>
      <c r="IH98" s="53"/>
      <c r="II98" s="53"/>
      <c r="IJ98" s="53"/>
      <c r="IK98" s="53"/>
      <c r="IL98" s="53"/>
      <c r="IM98" s="53"/>
      <c r="IN98" s="53"/>
      <c r="IO98" s="53"/>
      <c r="IP98" s="53"/>
      <c r="IQ98" s="53"/>
      <c r="IR98" s="53"/>
      <c r="IS98" s="53"/>
      <c r="IT98" s="53"/>
      <c r="IU98" s="53"/>
      <c r="IV98" s="53"/>
    </row>
    <row r="99" spans="1:256" s="96" customFormat="1" ht="6.75" customHeight="1">
      <c r="A99" s="139"/>
      <c r="B99" s="139"/>
      <c r="C99" s="135"/>
      <c r="D99" s="135"/>
      <c r="E99" s="135"/>
      <c r="F99" s="135"/>
      <c r="G99" s="135"/>
      <c r="H99" s="135"/>
      <c r="I99" s="135"/>
      <c r="J99" s="135"/>
      <c r="K99" s="135"/>
      <c r="L99" s="135"/>
      <c r="M99" s="135"/>
      <c r="N99" s="135"/>
      <c r="O99" s="135"/>
      <c r="P99" s="140"/>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7"/>
      <c r="CC99" s="97"/>
      <c r="CD99" s="97"/>
      <c r="CE99" s="97"/>
      <c r="CF99" s="97"/>
      <c r="CG99" s="97"/>
      <c r="CH99" s="97"/>
      <c r="CI99" s="97"/>
      <c r="CJ99" s="97"/>
      <c r="CK99" s="97"/>
      <c r="CL99" s="97"/>
      <c r="CM99" s="97"/>
      <c r="CN99" s="97"/>
      <c r="CO99" s="97"/>
      <c r="CP99" s="97"/>
      <c r="CQ99" s="97"/>
      <c r="CR99" s="97"/>
      <c r="CS99" s="97"/>
      <c r="CT99" s="97"/>
      <c r="CU99" s="97"/>
      <c r="CV99" s="97"/>
      <c r="CW99" s="97"/>
      <c r="CX99" s="97"/>
      <c r="CY99" s="97"/>
      <c r="CZ99" s="97"/>
      <c r="DA99" s="97"/>
      <c r="DB99" s="97"/>
      <c r="DC99" s="97"/>
      <c r="DD99" s="97"/>
      <c r="DE99" s="97"/>
      <c r="DF99" s="97"/>
      <c r="DG99" s="97"/>
      <c r="DH99" s="97"/>
      <c r="DI99" s="97"/>
      <c r="DJ99" s="97"/>
      <c r="DK99" s="97"/>
      <c r="DL99" s="97"/>
      <c r="DM99" s="97"/>
      <c r="DN99" s="97"/>
      <c r="DO99" s="97"/>
      <c r="DP99" s="97"/>
      <c r="DQ99" s="97"/>
      <c r="DR99" s="97"/>
      <c r="DS99" s="97"/>
      <c r="DT99" s="97"/>
      <c r="DU99" s="97"/>
      <c r="DV99" s="97"/>
      <c r="DW99" s="97"/>
      <c r="DX99" s="97"/>
      <c r="DY99" s="97"/>
      <c r="DZ99" s="97"/>
      <c r="EA99" s="97"/>
      <c r="EB99" s="97"/>
      <c r="EC99" s="97"/>
      <c r="ED99" s="97"/>
      <c r="EE99" s="97"/>
      <c r="EF99" s="97"/>
      <c r="EG99" s="97"/>
      <c r="EH99" s="97"/>
      <c r="EI99" s="97"/>
      <c r="EJ99" s="97"/>
      <c r="EK99" s="97"/>
      <c r="EL99" s="97"/>
      <c r="EM99" s="97"/>
      <c r="EN99" s="97"/>
      <c r="EO99" s="97"/>
      <c r="EP99" s="97"/>
      <c r="EQ99" s="97"/>
      <c r="ER99" s="97"/>
      <c r="ES99" s="97"/>
      <c r="ET99" s="97"/>
      <c r="EU99" s="97"/>
      <c r="EV99" s="97"/>
      <c r="EW99" s="97"/>
      <c r="EX99" s="97"/>
      <c r="EY99" s="97"/>
      <c r="EZ99" s="97"/>
      <c r="FA99" s="97"/>
      <c r="FB99" s="97"/>
      <c r="FC99" s="97"/>
      <c r="FD99" s="97"/>
      <c r="FE99" s="97"/>
      <c r="FF99" s="97"/>
      <c r="FG99" s="97"/>
      <c r="FH99" s="97"/>
      <c r="FI99" s="97"/>
      <c r="FJ99" s="97"/>
      <c r="FK99" s="97"/>
      <c r="FL99" s="97"/>
      <c r="FM99" s="97"/>
      <c r="FN99" s="97"/>
      <c r="FO99" s="97"/>
      <c r="FP99" s="97"/>
      <c r="FQ99" s="97"/>
      <c r="FR99" s="97"/>
      <c r="FS99" s="97"/>
      <c r="FT99" s="97"/>
      <c r="FU99" s="97"/>
      <c r="FV99" s="97"/>
      <c r="FW99" s="97"/>
      <c r="FX99" s="97"/>
      <c r="FY99" s="97"/>
      <c r="FZ99" s="97"/>
      <c r="GA99" s="97"/>
      <c r="GB99" s="97"/>
      <c r="GC99" s="97"/>
      <c r="GD99" s="97"/>
      <c r="GE99" s="97"/>
      <c r="GF99" s="97"/>
      <c r="GG99" s="97"/>
      <c r="GH99" s="97"/>
      <c r="GI99" s="97"/>
      <c r="GJ99" s="97"/>
      <c r="GK99" s="97"/>
      <c r="GL99" s="97"/>
      <c r="GM99" s="97"/>
      <c r="GN99" s="97"/>
      <c r="GO99" s="97"/>
      <c r="GP99" s="97"/>
      <c r="GQ99" s="97"/>
      <c r="GR99" s="97"/>
      <c r="GS99" s="97"/>
      <c r="GT99" s="97"/>
      <c r="GU99" s="97"/>
      <c r="GV99" s="97"/>
      <c r="GW99" s="97"/>
      <c r="GX99" s="97"/>
      <c r="GY99" s="97"/>
      <c r="GZ99" s="97"/>
      <c r="HA99" s="97"/>
      <c r="HB99" s="97"/>
      <c r="HC99" s="97"/>
      <c r="HD99" s="97"/>
      <c r="HE99" s="97"/>
      <c r="HF99" s="97"/>
      <c r="HG99" s="97"/>
      <c r="HH99" s="97"/>
      <c r="HI99" s="97"/>
      <c r="HJ99" s="97"/>
      <c r="HK99" s="97"/>
      <c r="HL99" s="97"/>
      <c r="HM99" s="97"/>
      <c r="HN99" s="97"/>
      <c r="HO99" s="97"/>
      <c r="HP99" s="97"/>
      <c r="HQ99" s="97"/>
      <c r="HR99" s="97"/>
      <c r="HS99" s="97"/>
      <c r="HT99" s="97"/>
      <c r="HU99" s="97"/>
      <c r="HV99" s="97"/>
      <c r="HW99" s="97"/>
      <c r="HX99" s="97"/>
      <c r="HY99" s="97"/>
      <c r="HZ99" s="97"/>
      <c r="IA99" s="97"/>
      <c r="IB99" s="97"/>
      <c r="IC99" s="97"/>
      <c r="ID99" s="97"/>
      <c r="IE99" s="97"/>
      <c r="IF99" s="97"/>
      <c r="IG99" s="97"/>
      <c r="IH99" s="97"/>
      <c r="II99" s="97"/>
      <c r="IJ99" s="97"/>
      <c r="IK99" s="97"/>
      <c r="IL99" s="97"/>
      <c r="IM99" s="97"/>
      <c r="IN99" s="97"/>
      <c r="IO99" s="97"/>
      <c r="IP99" s="97"/>
      <c r="IQ99" s="97"/>
      <c r="IR99" s="97"/>
      <c r="IS99" s="97"/>
      <c r="IT99" s="97"/>
      <c r="IU99" s="97"/>
      <c r="IV99" s="97"/>
    </row>
    <row r="100" spans="2:256" ht="12.75" hidden="1">
      <c r="B100" s="139"/>
      <c r="P100" s="139"/>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6"/>
      <c r="AN100" s="96"/>
      <c r="AO100" s="96"/>
      <c r="AP100" s="96"/>
      <c r="AQ100" s="96"/>
      <c r="AR100" s="96"/>
      <c r="AS100" s="96"/>
      <c r="AT100" s="96"/>
      <c r="AU100" s="96"/>
      <c r="AV100" s="96"/>
      <c r="AW100" s="96"/>
      <c r="AX100" s="96"/>
      <c r="AY100" s="96"/>
      <c r="AZ100" s="96"/>
      <c r="BA100" s="96"/>
      <c r="BB100" s="96"/>
      <c r="BC100" s="96"/>
      <c r="BD100" s="96"/>
      <c r="BE100" s="96"/>
      <c r="BF100" s="96"/>
      <c r="BG100" s="96"/>
      <c r="BH100" s="96"/>
      <c r="BI100" s="96"/>
      <c r="BJ100" s="96"/>
      <c r="BK100" s="96"/>
      <c r="BL100" s="96"/>
      <c r="BM100" s="96"/>
      <c r="BN100" s="96"/>
      <c r="BO100" s="96"/>
      <c r="BP100" s="96"/>
      <c r="BQ100" s="96"/>
      <c r="BR100" s="96"/>
      <c r="BS100" s="96"/>
      <c r="BT100" s="96"/>
      <c r="BU100" s="96"/>
      <c r="BV100" s="96"/>
      <c r="BW100" s="96"/>
      <c r="BX100" s="96"/>
      <c r="BY100" s="96"/>
      <c r="BZ100" s="96"/>
      <c r="CA100" s="96"/>
      <c r="CB100" s="96"/>
      <c r="CC100" s="96"/>
      <c r="CD100" s="96"/>
      <c r="CE100" s="96"/>
      <c r="CF100" s="96"/>
      <c r="CG100" s="96"/>
      <c r="CH100" s="96"/>
      <c r="CI100" s="96"/>
      <c r="CJ100" s="96"/>
      <c r="CK100" s="96"/>
      <c r="CL100" s="96"/>
      <c r="CM100" s="96"/>
      <c r="CN100" s="96"/>
      <c r="CO100" s="96"/>
      <c r="CP100" s="96"/>
      <c r="CQ100" s="96"/>
      <c r="CR100" s="96"/>
      <c r="CS100" s="96"/>
      <c r="CT100" s="96"/>
      <c r="CU100" s="96"/>
      <c r="CV100" s="96"/>
      <c r="CW100" s="96"/>
      <c r="CX100" s="96"/>
      <c r="CY100" s="96"/>
      <c r="CZ100" s="96"/>
      <c r="DA100" s="96"/>
      <c r="DB100" s="96"/>
      <c r="DC100" s="96"/>
      <c r="DD100" s="96"/>
      <c r="DE100" s="96"/>
      <c r="DF100" s="96"/>
      <c r="DG100" s="96"/>
      <c r="DH100" s="96"/>
      <c r="DI100" s="96"/>
      <c r="DJ100" s="96"/>
      <c r="DK100" s="96"/>
      <c r="DL100" s="96"/>
      <c r="DM100" s="96"/>
      <c r="DN100" s="96"/>
      <c r="DO100" s="96"/>
      <c r="DP100" s="96"/>
      <c r="DQ100" s="96"/>
      <c r="DR100" s="96"/>
      <c r="DS100" s="96"/>
      <c r="DT100" s="96"/>
      <c r="DU100" s="96"/>
      <c r="DV100" s="96"/>
      <c r="DW100" s="96"/>
      <c r="DX100" s="96"/>
      <c r="DY100" s="96"/>
      <c r="DZ100" s="96"/>
      <c r="EA100" s="96"/>
      <c r="EB100" s="96"/>
      <c r="EC100" s="96"/>
      <c r="ED100" s="96"/>
      <c r="EE100" s="96"/>
      <c r="EF100" s="96"/>
      <c r="EG100" s="96"/>
      <c r="EH100" s="96"/>
      <c r="EI100" s="96"/>
      <c r="EJ100" s="96"/>
      <c r="EK100" s="96"/>
      <c r="EL100" s="96"/>
      <c r="EM100" s="96"/>
      <c r="EN100" s="96"/>
      <c r="EO100" s="96"/>
      <c r="EP100" s="96"/>
      <c r="EQ100" s="96"/>
      <c r="ER100" s="96"/>
      <c r="ES100" s="96"/>
      <c r="ET100" s="96"/>
      <c r="EU100" s="96"/>
      <c r="EV100" s="96"/>
      <c r="EW100" s="96"/>
      <c r="EX100" s="96"/>
      <c r="EY100" s="96"/>
      <c r="EZ100" s="96"/>
      <c r="FA100" s="96"/>
      <c r="FB100" s="96"/>
      <c r="FC100" s="96"/>
      <c r="FD100" s="96"/>
      <c r="FE100" s="96"/>
      <c r="FF100" s="96"/>
      <c r="FG100" s="96"/>
      <c r="FH100" s="96"/>
      <c r="FI100" s="96"/>
      <c r="FJ100" s="96"/>
      <c r="FK100" s="96"/>
      <c r="FL100" s="96"/>
      <c r="FM100" s="96"/>
      <c r="FN100" s="96"/>
      <c r="FO100" s="96"/>
      <c r="FP100" s="96"/>
      <c r="FQ100" s="96"/>
      <c r="FR100" s="96"/>
      <c r="FS100" s="96"/>
      <c r="FT100" s="96"/>
      <c r="FU100" s="96"/>
      <c r="FV100" s="96"/>
      <c r="FW100" s="96"/>
      <c r="FX100" s="96"/>
      <c r="FY100" s="96"/>
      <c r="FZ100" s="96"/>
      <c r="GA100" s="96"/>
      <c r="GB100" s="96"/>
      <c r="GC100" s="96"/>
      <c r="GD100" s="96"/>
      <c r="GE100" s="96"/>
      <c r="GF100" s="96"/>
      <c r="GG100" s="96"/>
      <c r="GH100" s="96"/>
      <c r="GI100" s="96"/>
      <c r="GJ100" s="96"/>
      <c r="GK100" s="96"/>
      <c r="GL100" s="96"/>
      <c r="GM100" s="96"/>
      <c r="GN100" s="96"/>
      <c r="GO100" s="96"/>
      <c r="GP100" s="96"/>
      <c r="GQ100" s="96"/>
      <c r="GR100" s="96"/>
      <c r="GS100" s="96"/>
      <c r="GT100" s="96"/>
      <c r="GU100" s="96"/>
      <c r="GV100" s="96"/>
      <c r="GW100" s="96"/>
      <c r="GX100" s="96"/>
      <c r="GY100" s="96"/>
      <c r="GZ100" s="96"/>
      <c r="HA100" s="96"/>
      <c r="HB100" s="96"/>
      <c r="HC100" s="96"/>
      <c r="HD100" s="96"/>
      <c r="HE100" s="96"/>
      <c r="HF100" s="96"/>
      <c r="HG100" s="96"/>
      <c r="HH100" s="96"/>
      <c r="HI100" s="96"/>
      <c r="HJ100" s="96"/>
      <c r="HK100" s="96"/>
      <c r="HL100" s="96"/>
      <c r="HM100" s="96"/>
      <c r="HN100" s="96"/>
      <c r="HO100" s="96"/>
      <c r="HP100" s="96"/>
      <c r="HQ100" s="96"/>
      <c r="HR100" s="96"/>
      <c r="HS100" s="96"/>
      <c r="HT100" s="96"/>
      <c r="HU100" s="96"/>
      <c r="HV100" s="96"/>
      <c r="HW100" s="96"/>
      <c r="HX100" s="96"/>
      <c r="HY100" s="96"/>
      <c r="HZ100" s="96"/>
      <c r="IA100" s="96"/>
      <c r="IB100" s="96"/>
      <c r="IC100" s="96"/>
      <c r="ID100" s="96"/>
      <c r="IE100" s="96"/>
      <c r="IF100" s="96"/>
      <c r="IG100" s="96"/>
      <c r="IH100" s="96"/>
      <c r="II100" s="96"/>
      <c r="IJ100" s="96"/>
      <c r="IK100" s="96"/>
      <c r="IL100" s="96"/>
      <c r="IM100" s="96"/>
      <c r="IN100" s="96"/>
      <c r="IO100" s="96"/>
      <c r="IP100" s="96"/>
      <c r="IQ100" s="96"/>
      <c r="IR100" s="96"/>
      <c r="IS100" s="96"/>
      <c r="IT100" s="96"/>
      <c r="IU100" s="96"/>
      <c r="IV100" s="96"/>
    </row>
    <row r="101" spans="22:23" ht="12.75" hidden="1">
      <c r="V101" s="96"/>
      <c r="W101" s="96"/>
    </row>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hidden="1"/>
    <row r="182" ht="12.75" hidden="1"/>
    <row r="183" ht="12.75" hidden="1"/>
    <row r="184" ht="12.75" hidden="1"/>
    <row r="185" ht="12.75" hidden="1"/>
    <row r="186" ht="12.75" hidden="1"/>
    <row r="187" ht="12.75" hidden="1"/>
    <row r="188" ht="12.75" hidden="1"/>
    <row r="189" ht="12.75"/>
    <row r="190" ht="12.75"/>
    <row r="191" ht="12.75"/>
    <row r="192" ht="12.75"/>
    <row r="193" ht="12.75"/>
    <row r="194" ht="12.75"/>
    <row r="195" ht="12.75"/>
    <row r="196" ht="12.75"/>
    <row r="197" ht="12.75"/>
    <row r="198" ht="12.75"/>
    <row r="199" ht="12.75"/>
    <row r="200" ht="12.75"/>
    <row r="201" ht="12.75"/>
    <row r="202" ht="12.75"/>
    <row r="203" ht="12.75"/>
    <row r="204" ht="12.75"/>
  </sheetData>
  <sheetProtection/>
  <mergeCells count="174">
    <mergeCell ref="G68:I68"/>
    <mergeCell ref="J68:L68"/>
    <mergeCell ref="D69:F69"/>
    <mergeCell ref="G69:L69"/>
    <mergeCell ref="G70:L70"/>
    <mergeCell ref="O55:O56"/>
    <mergeCell ref="D59:F59"/>
    <mergeCell ref="M59:M60"/>
    <mergeCell ref="N59:N60"/>
    <mergeCell ref="O59:O60"/>
    <mergeCell ref="D29:F29"/>
    <mergeCell ref="G29:I29"/>
    <mergeCell ref="J29:L29"/>
    <mergeCell ref="D55:F55"/>
    <mergeCell ref="J38:L38"/>
    <mergeCell ref="D38:F38"/>
    <mergeCell ref="G38:I38"/>
    <mergeCell ref="G30:I30"/>
    <mergeCell ref="J30:L30"/>
    <mergeCell ref="J83:L83"/>
    <mergeCell ref="D83:F83"/>
    <mergeCell ref="M55:M56"/>
    <mergeCell ref="N55:N56"/>
    <mergeCell ref="D72:F72"/>
    <mergeCell ref="G72:L72"/>
    <mergeCell ref="D68:F68"/>
    <mergeCell ref="G77:I77"/>
    <mergeCell ref="G59:L59"/>
    <mergeCell ref="G60:L60"/>
    <mergeCell ref="C96:F96"/>
    <mergeCell ref="C94:O94"/>
    <mergeCell ref="C92:L92"/>
    <mergeCell ref="M92:O92"/>
    <mergeCell ref="D89:F89"/>
    <mergeCell ref="D90:F90"/>
    <mergeCell ref="G90:L90"/>
    <mergeCell ref="G89:I89"/>
    <mergeCell ref="J89:L89"/>
    <mergeCell ref="D95:N95"/>
    <mergeCell ref="G84:L84"/>
    <mergeCell ref="D81:F81"/>
    <mergeCell ref="D84:F84"/>
    <mergeCell ref="D78:F78"/>
    <mergeCell ref="G78:L78"/>
    <mergeCell ref="D80:F80"/>
    <mergeCell ref="G80:I80"/>
    <mergeCell ref="J80:L80"/>
    <mergeCell ref="G81:L81"/>
    <mergeCell ref="G83:I83"/>
    <mergeCell ref="J77:L77"/>
    <mergeCell ref="D77:F77"/>
    <mergeCell ref="D74:F74"/>
    <mergeCell ref="G74:I74"/>
    <mergeCell ref="J74:L74"/>
    <mergeCell ref="D75:F75"/>
    <mergeCell ref="G75:L75"/>
    <mergeCell ref="L2:O2"/>
    <mergeCell ref="C20:O20"/>
    <mergeCell ref="G15:O15"/>
    <mergeCell ref="O21:O22"/>
    <mergeCell ref="G22:I22"/>
    <mergeCell ref="J22:L22"/>
    <mergeCell ref="M21:M22"/>
    <mergeCell ref="G9:O9"/>
    <mergeCell ref="C2:I2"/>
    <mergeCell ref="C18:O18"/>
    <mergeCell ref="D66:F66"/>
    <mergeCell ref="G66:L66"/>
    <mergeCell ref="G71:I71"/>
    <mergeCell ref="J71:L71"/>
    <mergeCell ref="D40:F40"/>
    <mergeCell ref="G57:L57"/>
    <mergeCell ref="G67:L67"/>
    <mergeCell ref="D58:F58"/>
    <mergeCell ref="D54:F54"/>
    <mergeCell ref="J58:L58"/>
    <mergeCell ref="G21:L21"/>
    <mergeCell ref="C23:O23"/>
    <mergeCell ref="C19:O19"/>
    <mergeCell ref="C21:C22"/>
    <mergeCell ref="G12:O12"/>
    <mergeCell ref="C13:F13"/>
    <mergeCell ref="G13:O13"/>
    <mergeCell ref="C16:O16"/>
    <mergeCell ref="C17:O17"/>
    <mergeCell ref="C15:F15"/>
    <mergeCell ref="G8:O8"/>
    <mergeCell ref="G65:I65"/>
    <mergeCell ref="J65:L65"/>
    <mergeCell ref="D62:F62"/>
    <mergeCell ref="G63:L63"/>
    <mergeCell ref="G58:I58"/>
    <mergeCell ref="G10:O10"/>
    <mergeCell ref="C12:F12"/>
    <mergeCell ref="N21:N22"/>
    <mergeCell ref="D21:F22"/>
    <mergeCell ref="D65:F65"/>
    <mergeCell ref="D25:F25"/>
    <mergeCell ref="D28:F28"/>
    <mergeCell ref="D1:O1"/>
    <mergeCell ref="G14:O14"/>
    <mergeCell ref="G4:O4"/>
    <mergeCell ref="G5:O5"/>
    <mergeCell ref="G6:O6"/>
    <mergeCell ref="G54:I54"/>
    <mergeCell ref="G7:O7"/>
    <mergeCell ref="C51:C52"/>
    <mergeCell ref="D51:F51"/>
    <mergeCell ref="C47:C48"/>
    <mergeCell ref="D50:F50"/>
    <mergeCell ref="D30:F30"/>
    <mergeCell ref="D46:F46"/>
    <mergeCell ref="D31:F31"/>
    <mergeCell ref="D39:F39"/>
    <mergeCell ref="D48:F48"/>
    <mergeCell ref="D47:F47"/>
    <mergeCell ref="D24:F24"/>
    <mergeCell ref="G24:I24"/>
    <mergeCell ref="G43:L43"/>
    <mergeCell ref="G55:L55"/>
    <mergeCell ref="G56:L56"/>
    <mergeCell ref="J54:L54"/>
    <mergeCell ref="J46:L46"/>
    <mergeCell ref="G46:I46"/>
    <mergeCell ref="G51:L51"/>
    <mergeCell ref="G52:L52"/>
    <mergeCell ref="D27:F27"/>
    <mergeCell ref="G27:I27"/>
    <mergeCell ref="D63:F63"/>
    <mergeCell ref="D35:F35"/>
    <mergeCell ref="D44:F44"/>
    <mergeCell ref="D52:F52"/>
    <mergeCell ref="G31:L31"/>
    <mergeCell ref="D34:F34"/>
    <mergeCell ref="G34:I34"/>
    <mergeCell ref="G28:L28"/>
    <mergeCell ref="C14:F14"/>
    <mergeCell ref="M35:M36"/>
    <mergeCell ref="N35:N36"/>
    <mergeCell ref="O35:O36"/>
    <mergeCell ref="D36:F36"/>
    <mergeCell ref="D26:F26"/>
    <mergeCell ref="J24:L24"/>
    <mergeCell ref="G25:L25"/>
    <mergeCell ref="G26:L26"/>
    <mergeCell ref="J27:L27"/>
    <mergeCell ref="O47:O48"/>
    <mergeCell ref="M47:M48"/>
    <mergeCell ref="N47:N48"/>
    <mergeCell ref="D71:F71"/>
    <mergeCell ref="G62:I62"/>
    <mergeCell ref="J62:L62"/>
    <mergeCell ref="G48:L48"/>
    <mergeCell ref="G50:I50"/>
    <mergeCell ref="J50:L50"/>
    <mergeCell ref="G61:L61"/>
    <mergeCell ref="D87:F87"/>
    <mergeCell ref="G87:L87"/>
    <mergeCell ref="D42:F42"/>
    <mergeCell ref="G42:I42"/>
    <mergeCell ref="J42:L42"/>
    <mergeCell ref="D43:F43"/>
    <mergeCell ref="G47:L47"/>
    <mergeCell ref="D86:F86"/>
    <mergeCell ref="G86:I86"/>
    <mergeCell ref="J86:L86"/>
    <mergeCell ref="O39:O40"/>
    <mergeCell ref="G35:L35"/>
    <mergeCell ref="G36:L36"/>
    <mergeCell ref="G39:L39"/>
    <mergeCell ref="G40:L40"/>
    <mergeCell ref="J34:L34"/>
    <mergeCell ref="N39:N40"/>
    <mergeCell ref="M39:M40"/>
  </mergeCells>
  <hyperlinks>
    <hyperlink ref="C96:E96" location="Инструкция!A1" display="Вернуться на 1 стр."/>
    <hyperlink ref="O96" location="'F-С'!A1" display="Next"/>
    <hyperlink ref="G10" r:id="rId1" display="www.iteca.kz "/>
    <hyperlink ref="G9" r:id="rId2" display="anastasiya.s@iteca.kz"/>
    <hyperlink ref="M92" r:id="rId3" display="www.nationalbank.kz"/>
    <hyperlink ref="C96:F96" location="Instruction!A1" display="Вернуться на 1 стр."/>
  </hyperlinks>
  <printOptions horizontalCentered="1"/>
  <pageMargins left="0.2755905511811024" right="0.2755905511811024" top="0.1968503937007874" bottom="0.26" header="0.2362204724409449" footer="0.15748031496062992"/>
  <pageSetup fitToHeight="1" fitToWidth="1" horizontalDpi="600" verticalDpi="600" orientation="portrait" paperSize="9" scale="38" r:id="rId5"/>
  <headerFooter alignWithMargins="0">
    <oddFooter>&amp;CPage &amp;P of &amp;N&amp;RForm C</oddFooter>
  </headerFooter>
  <drawing r:id="rId4"/>
</worksheet>
</file>

<file path=xl/worksheets/sheet4.xml><?xml version="1.0" encoding="utf-8"?>
<worksheet xmlns="http://schemas.openxmlformats.org/spreadsheetml/2006/main" xmlns:r="http://schemas.openxmlformats.org/officeDocument/2006/relationships">
  <dimension ref="A1:Q57"/>
  <sheetViews>
    <sheetView zoomScalePageLayoutView="0" workbookViewId="0" topLeftCell="B16">
      <selection activeCell="A1" sqref="A1"/>
    </sheetView>
  </sheetViews>
  <sheetFormatPr defaultColWidth="0" defaultRowHeight="12.75" zeroHeight="1"/>
  <cols>
    <col min="1" max="1" width="7.140625" style="7" hidden="1" customWidth="1"/>
    <col min="2" max="2" width="0.42578125" style="146" customWidth="1"/>
    <col min="3" max="3" width="12.28125" style="146" customWidth="1"/>
    <col min="4" max="4" width="8.140625" style="146" customWidth="1"/>
    <col min="5" max="5" width="6.8515625" style="146" customWidth="1"/>
    <col min="6" max="6" width="5.57421875" style="146" customWidth="1"/>
    <col min="7" max="7" width="8.28125" style="146" customWidth="1"/>
    <col min="8" max="8" width="11.421875" style="147" customWidth="1"/>
    <col min="9" max="9" width="8.00390625" style="147" customWidth="1"/>
    <col min="10" max="10" width="7.28125" style="146" customWidth="1"/>
    <col min="11" max="11" width="3.00390625" style="146" customWidth="1"/>
    <col min="12" max="12" width="8.57421875" style="146" customWidth="1"/>
    <col min="13" max="13" width="8.421875" style="146" customWidth="1"/>
    <col min="14" max="14" width="8.8515625" style="146" customWidth="1"/>
    <col min="15" max="15" width="8.28125" style="146" customWidth="1"/>
    <col min="16" max="16384" width="0" style="1" hidden="1" customWidth="1"/>
  </cols>
  <sheetData>
    <row r="1" spans="2:15" s="7" customFormat="1" ht="0.75" customHeight="1">
      <c r="B1" s="94"/>
      <c r="C1" s="94"/>
      <c r="D1" s="570"/>
      <c r="E1" s="570"/>
      <c r="F1" s="570"/>
      <c r="G1" s="570"/>
      <c r="H1" s="570"/>
      <c r="I1" s="570"/>
      <c r="J1" s="570"/>
      <c r="K1" s="570"/>
      <c r="L1" s="570"/>
      <c r="M1" s="570"/>
      <c r="N1" s="570"/>
      <c r="O1" s="571"/>
    </row>
    <row r="2" spans="2:15" s="7" customFormat="1" ht="12.75" customHeight="1">
      <c r="B2" s="94"/>
      <c r="C2" s="574" t="s">
        <v>200</v>
      </c>
      <c r="D2" s="574"/>
      <c r="E2" s="574"/>
      <c r="F2" s="574"/>
      <c r="G2" s="574"/>
      <c r="H2" s="574"/>
      <c r="I2" s="574"/>
      <c r="J2" s="574"/>
      <c r="K2" s="574"/>
      <c r="L2" s="574"/>
      <c r="M2" s="574"/>
      <c r="N2" s="574"/>
      <c r="O2" s="574"/>
    </row>
    <row r="3" spans="1:15" s="2" customFormat="1" ht="9" customHeight="1">
      <c r="A3" s="73"/>
      <c r="B3" s="8"/>
      <c r="C3" s="572"/>
      <c r="D3" s="572"/>
      <c r="E3" s="572"/>
      <c r="F3" s="572"/>
      <c r="G3" s="572"/>
      <c r="H3" s="572"/>
      <c r="I3" s="572"/>
      <c r="J3" s="572"/>
      <c r="K3" s="572"/>
      <c r="L3" s="240"/>
      <c r="M3" s="573"/>
      <c r="N3" s="573"/>
      <c r="O3" s="573"/>
    </row>
    <row r="4" spans="2:15" ht="11.25" customHeight="1">
      <c r="B4" s="8"/>
      <c r="C4" s="255" t="s">
        <v>114</v>
      </c>
      <c r="D4" s="241"/>
      <c r="E4" s="241"/>
      <c r="F4" s="242"/>
      <c r="G4" s="502" t="s">
        <v>133</v>
      </c>
      <c r="H4" s="502"/>
      <c r="I4" s="502"/>
      <c r="J4" s="502"/>
      <c r="K4" s="502"/>
      <c r="L4" s="502"/>
      <c r="M4" s="502"/>
      <c r="N4" s="502"/>
      <c r="O4" s="503"/>
    </row>
    <row r="5" spans="2:15" ht="11.25" customHeight="1">
      <c r="B5" s="8"/>
      <c r="C5" s="256" t="s">
        <v>115</v>
      </c>
      <c r="D5" s="243"/>
      <c r="E5" s="243"/>
      <c r="F5" s="94"/>
      <c r="G5" s="504" t="s">
        <v>132</v>
      </c>
      <c r="H5" s="504"/>
      <c r="I5" s="504"/>
      <c r="J5" s="504"/>
      <c r="K5" s="504"/>
      <c r="L5" s="504"/>
      <c r="M5" s="504"/>
      <c r="N5" s="504"/>
      <c r="O5" s="505"/>
    </row>
    <row r="6" spans="2:15" ht="11.25" customHeight="1">
      <c r="B6" s="8"/>
      <c r="C6" s="256" t="s">
        <v>116</v>
      </c>
      <c r="D6" s="243"/>
      <c r="E6" s="243"/>
      <c r="F6" s="94"/>
      <c r="G6" s="506" t="s">
        <v>336</v>
      </c>
      <c r="H6" s="506"/>
      <c r="I6" s="506"/>
      <c r="J6" s="506"/>
      <c r="K6" s="506"/>
      <c r="L6" s="506"/>
      <c r="M6" s="506"/>
      <c r="N6" s="506"/>
      <c r="O6" s="507"/>
    </row>
    <row r="7" spans="2:15" ht="11.25" customHeight="1">
      <c r="B7" s="8"/>
      <c r="C7" s="256" t="s">
        <v>117</v>
      </c>
      <c r="D7" s="243"/>
      <c r="E7" s="243"/>
      <c r="F7" s="94"/>
      <c r="G7" s="506" t="s">
        <v>153</v>
      </c>
      <c r="H7" s="506"/>
      <c r="I7" s="506"/>
      <c r="J7" s="506"/>
      <c r="K7" s="506"/>
      <c r="L7" s="506"/>
      <c r="M7" s="506"/>
      <c r="N7" s="506"/>
      <c r="O7" s="507"/>
    </row>
    <row r="8" spans="2:15" ht="11.25" customHeight="1">
      <c r="B8" s="8"/>
      <c r="C8" s="256" t="s">
        <v>118</v>
      </c>
      <c r="D8" s="243"/>
      <c r="E8" s="243"/>
      <c r="F8" s="94"/>
      <c r="G8" s="504" t="s">
        <v>297</v>
      </c>
      <c r="H8" s="504"/>
      <c r="I8" s="504"/>
      <c r="J8" s="504"/>
      <c r="K8" s="504"/>
      <c r="L8" s="504"/>
      <c r="M8" s="504"/>
      <c r="N8" s="504"/>
      <c r="O8" s="505"/>
    </row>
    <row r="9" spans="2:15" ht="11.25" customHeight="1">
      <c r="B9" s="8"/>
      <c r="C9" s="256" t="s">
        <v>0</v>
      </c>
      <c r="D9" s="243"/>
      <c r="E9" s="243"/>
      <c r="F9" s="94"/>
      <c r="G9" s="393" t="s">
        <v>311</v>
      </c>
      <c r="H9" s="539"/>
      <c r="I9" s="539"/>
      <c r="J9" s="539"/>
      <c r="K9" s="539"/>
      <c r="L9" s="539"/>
      <c r="M9" s="539"/>
      <c r="N9" s="539"/>
      <c r="O9" s="540"/>
    </row>
    <row r="10" spans="2:15" ht="11.25" customHeight="1">
      <c r="B10" s="8"/>
      <c r="C10" s="257" t="s">
        <v>1</v>
      </c>
      <c r="D10" s="244"/>
      <c r="E10" s="244"/>
      <c r="F10" s="245"/>
      <c r="G10" s="508" t="s">
        <v>5</v>
      </c>
      <c r="H10" s="508"/>
      <c r="I10" s="508"/>
      <c r="J10" s="508"/>
      <c r="K10" s="508"/>
      <c r="L10" s="508"/>
      <c r="M10" s="508"/>
      <c r="N10" s="508"/>
      <c r="O10" s="509"/>
    </row>
    <row r="11" spans="2:15" ht="9" customHeight="1">
      <c r="B11" s="8"/>
      <c r="C11" s="148"/>
      <c r="D11" s="33"/>
      <c r="E11" s="33"/>
      <c r="F11" s="8"/>
      <c r="G11" s="238"/>
      <c r="H11" s="33"/>
      <c r="I11" s="33"/>
      <c r="J11" s="33"/>
      <c r="K11" s="8"/>
      <c r="L11" s="8"/>
      <c r="M11" s="8"/>
      <c r="N11" s="8"/>
      <c r="O11" s="8"/>
    </row>
    <row r="12" spans="2:15" ht="14.25" customHeight="1">
      <c r="B12" s="8"/>
      <c r="C12" s="575" t="s">
        <v>134</v>
      </c>
      <c r="D12" s="576"/>
      <c r="E12" s="576"/>
      <c r="F12" s="576"/>
      <c r="G12" s="577"/>
      <c r="H12" s="578"/>
      <c r="I12" s="578"/>
      <c r="J12" s="578"/>
      <c r="K12" s="578"/>
      <c r="L12" s="578"/>
      <c r="M12" s="578"/>
      <c r="N12" s="578"/>
      <c r="O12" s="579"/>
    </row>
    <row r="13" spans="2:15" ht="14.25" customHeight="1">
      <c r="B13" s="8"/>
      <c r="C13" s="575" t="s">
        <v>118</v>
      </c>
      <c r="D13" s="576"/>
      <c r="E13" s="576"/>
      <c r="F13" s="576"/>
      <c r="G13" s="580"/>
      <c r="H13" s="580"/>
      <c r="I13" s="580"/>
      <c r="J13" s="580"/>
      <c r="K13" s="580"/>
      <c r="L13" s="580"/>
      <c r="M13" s="580"/>
      <c r="N13" s="580"/>
      <c r="O13" s="581"/>
    </row>
    <row r="14" spans="2:15" ht="14.25" customHeight="1">
      <c r="B14" s="8"/>
      <c r="C14" s="575" t="s">
        <v>135</v>
      </c>
      <c r="D14" s="582"/>
      <c r="E14" s="582"/>
      <c r="F14" s="582"/>
      <c r="G14" s="583"/>
      <c r="H14" s="583"/>
      <c r="I14" s="583"/>
      <c r="J14" s="583"/>
      <c r="K14" s="583"/>
      <c r="L14" s="583"/>
      <c r="M14" s="583"/>
      <c r="N14" s="583"/>
      <c r="O14" s="584"/>
    </row>
    <row r="15" spans="2:15" ht="14.25" customHeight="1">
      <c r="B15" s="8"/>
      <c r="C15" s="575" t="s">
        <v>136</v>
      </c>
      <c r="D15" s="582"/>
      <c r="E15" s="582"/>
      <c r="F15" s="582"/>
      <c r="G15" s="583"/>
      <c r="H15" s="583"/>
      <c r="I15" s="583"/>
      <c r="J15" s="583"/>
      <c r="K15" s="583"/>
      <c r="L15" s="583"/>
      <c r="M15" s="583"/>
      <c r="N15" s="583"/>
      <c r="O15" s="584"/>
    </row>
    <row r="16" spans="2:15" ht="9" customHeight="1">
      <c r="B16" s="8"/>
      <c r="C16" s="34"/>
      <c r="D16" s="34"/>
      <c r="E16" s="34"/>
      <c r="F16" s="34"/>
      <c r="G16" s="13"/>
      <c r="H16" s="13"/>
      <c r="I16" s="13"/>
      <c r="J16" s="13"/>
      <c r="K16" s="13"/>
      <c r="L16" s="13"/>
      <c r="M16" s="13"/>
      <c r="N16" s="13"/>
      <c r="O16" s="13"/>
    </row>
    <row r="17" spans="1:15" ht="18" customHeight="1">
      <c r="A17" s="278"/>
      <c r="B17" s="148"/>
      <c r="C17" s="585" t="s">
        <v>201</v>
      </c>
      <c r="D17" s="585"/>
      <c r="E17" s="585"/>
      <c r="F17" s="585"/>
      <c r="G17" s="585"/>
      <c r="H17" s="585"/>
      <c r="I17" s="585"/>
      <c r="J17" s="585"/>
      <c r="K17" s="585"/>
      <c r="L17" s="585"/>
      <c r="M17" s="585"/>
      <c r="N17" s="585"/>
      <c r="O17" s="585"/>
    </row>
    <row r="18" spans="2:15" ht="25.5" customHeight="1">
      <c r="B18" s="8"/>
      <c r="C18" s="530" t="s">
        <v>337</v>
      </c>
      <c r="D18" s="530"/>
      <c r="E18" s="530"/>
      <c r="F18" s="530"/>
      <c r="G18" s="530"/>
      <c r="H18" s="530"/>
      <c r="I18" s="530"/>
      <c r="J18" s="530"/>
      <c r="K18" s="530"/>
      <c r="L18" s="530"/>
      <c r="M18" s="530"/>
      <c r="N18" s="530"/>
      <c r="O18" s="530"/>
    </row>
    <row r="19" spans="2:15" ht="0.75" customHeight="1" thickBot="1">
      <c r="B19" s="24"/>
      <c r="C19" s="586"/>
      <c r="D19" s="587"/>
      <c r="E19" s="587"/>
      <c r="F19" s="587"/>
      <c r="G19" s="587"/>
      <c r="H19" s="587"/>
      <c r="I19" s="587"/>
      <c r="J19" s="587"/>
      <c r="K19" s="587"/>
      <c r="L19" s="587"/>
      <c r="M19" s="587"/>
      <c r="N19" s="587"/>
      <c r="O19" s="588"/>
    </row>
    <row r="20" spans="2:15" ht="110.25" customHeight="1">
      <c r="B20" s="279" t="s">
        <v>284</v>
      </c>
      <c r="C20" s="589" t="s">
        <v>338</v>
      </c>
      <c r="D20" s="590"/>
      <c r="E20" s="590"/>
      <c r="F20" s="590"/>
      <c r="G20" s="590"/>
      <c r="H20" s="590"/>
      <c r="I20" s="590"/>
      <c r="J20" s="590"/>
      <c r="K20" s="590"/>
      <c r="L20" s="590"/>
      <c r="M20" s="590"/>
      <c r="N20" s="590"/>
      <c r="O20" s="591"/>
    </row>
    <row r="21" spans="2:15" ht="15.75" customHeight="1">
      <c r="B21" s="280"/>
      <c r="C21" s="594" t="s">
        <v>237</v>
      </c>
      <c r="D21" s="595"/>
      <c r="E21" s="595"/>
      <c r="F21" s="595"/>
      <c r="G21" s="595"/>
      <c r="H21" s="595"/>
      <c r="I21" s="595"/>
      <c r="J21" s="595"/>
      <c r="K21" s="595"/>
      <c r="L21" s="595"/>
      <c r="M21" s="595"/>
      <c r="N21" s="595"/>
      <c r="O21" s="596"/>
    </row>
    <row r="22" spans="2:15" ht="12.75" customHeight="1">
      <c r="B22" s="280" t="s">
        <v>285</v>
      </c>
      <c r="C22" s="594" t="s">
        <v>238</v>
      </c>
      <c r="D22" s="595"/>
      <c r="E22" s="595"/>
      <c r="F22" s="595"/>
      <c r="G22" s="595"/>
      <c r="H22" s="595"/>
      <c r="I22" s="595"/>
      <c r="J22" s="595"/>
      <c r="K22" s="595"/>
      <c r="L22" s="595"/>
      <c r="M22" s="595"/>
      <c r="N22" s="595"/>
      <c r="O22" s="596"/>
    </row>
    <row r="23" spans="2:15" ht="12.75" customHeight="1">
      <c r="B23" s="280"/>
      <c r="C23" s="594" t="s">
        <v>239</v>
      </c>
      <c r="D23" s="595"/>
      <c r="E23" s="595"/>
      <c r="F23" s="595"/>
      <c r="G23" s="595"/>
      <c r="H23" s="595"/>
      <c r="I23" s="595"/>
      <c r="J23" s="595"/>
      <c r="K23" s="595"/>
      <c r="L23" s="595"/>
      <c r="M23" s="595"/>
      <c r="N23" s="595"/>
      <c r="O23" s="596"/>
    </row>
    <row r="24" spans="2:15" ht="12.75" customHeight="1">
      <c r="B24" s="280"/>
      <c r="C24" s="594" t="s">
        <v>339</v>
      </c>
      <c r="D24" s="595"/>
      <c r="E24" s="595"/>
      <c r="F24" s="595"/>
      <c r="G24" s="595"/>
      <c r="H24" s="595"/>
      <c r="I24" s="595"/>
      <c r="J24" s="595"/>
      <c r="K24" s="595"/>
      <c r="L24" s="595"/>
      <c r="M24" s="595"/>
      <c r="N24" s="595"/>
      <c r="O24" s="596"/>
    </row>
    <row r="25" spans="1:15" s="2" customFormat="1" ht="18.75" customHeight="1" thickBot="1">
      <c r="A25" s="73"/>
      <c r="B25" s="24"/>
      <c r="C25" s="597" t="s">
        <v>340</v>
      </c>
      <c r="D25" s="598"/>
      <c r="E25" s="598"/>
      <c r="F25" s="598"/>
      <c r="G25" s="598"/>
      <c r="H25" s="598"/>
      <c r="I25" s="598"/>
      <c r="J25" s="598"/>
      <c r="K25" s="598"/>
      <c r="L25" s="598"/>
      <c r="M25" s="598"/>
      <c r="N25" s="598"/>
      <c r="O25" s="599"/>
    </row>
    <row r="26" spans="1:15" s="19" customFormat="1" ht="15.75" customHeight="1">
      <c r="A26" s="91"/>
      <c r="B26" s="24"/>
      <c r="C26" s="20"/>
      <c r="D26" s="21"/>
      <c r="E26" s="21"/>
      <c r="F26" s="21"/>
      <c r="G26" s="21"/>
      <c r="H26" s="21"/>
      <c r="I26" s="25"/>
      <c r="J26" s="25"/>
      <c r="K26" s="21"/>
      <c r="L26" s="21"/>
      <c r="M26" s="21"/>
      <c r="N26" s="21"/>
      <c r="O26" s="21"/>
    </row>
    <row r="27" spans="2:15" ht="15.75" customHeight="1">
      <c r="B27" s="92"/>
      <c r="C27" s="600" t="s">
        <v>207</v>
      </c>
      <c r="D27" s="601"/>
      <c r="E27" s="601"/>
      <c r="F27" s="601"/>
      <c r="G27" s="601"/>
      <c r="H27" s="601"/>
      <c r="I27" s="601"/>
      <c r="J27" s="601"/>
      <c r="K27" s="601"/>
      <c r="L27" s="601"/>
      <c r="M27" s="601"/>
      <c r="N27" s="601"/>
      <c r="O27" s="602"/>
    </row>
    <row r="28" spans="2:15" ht="42.75" customHeight="1">
      <c r="B28" s="24"/>
      <c r="C28" s="603" t="s">
        <v>206</v>
      </c>
      <c r="D28" s="604"/>
      <c r="E28" s="604"/>
      <c r="F28" s="604"/>
      <c r="G28" s="604"/>
      <c r="H28" s="604"/>
      <c r="I28" s="604"/>
      <c r="J28" s="604"/>
      <c r="K28" s="604"/>
      <c r="L28" s="604"/>
      <c r="M28" s="604"/>
      <c r="N28" s="604"/>
      <c r="O28" s="605"/>
    </row>
    <row r="29" spans="2:15" ht="24" customHeight="1" thickBot="1">
      <c r="B29" s="92"/>
      <c r="C29" s="246"/>
      <c r="D29" s="246"/>
      <c r="E29" s="246"/>
      <c r="F29" s="246"/>
      <c r="G29" s="246"/>
      <c r="H29" s="246"/>
      <c r="I29" s="148"/>
      <c r="J29" s="148"/>
      <c r="K29" s="208"/>
      <c r="L29" s="208"/>
      <c r="M29" s="208"/>
      <c r="N29" s="208"/>
      <c r="O29" s="208"/>
    </row>
    <row r="30" spans="2:17" ht="40.5" customHeight="1" thickBot="1">
      <c r="B30" s="33"/>
      <c r="C30" s="606" t="s">
        <v>234</v>
      </c>
      <c r="D30" s="606"/>
      <c r="E30" s="606"/>
      <c r="F30" s="606"/>
      <c r="G30" s="606"/>
      <c r="H30" s="606"/>
      <c r="I30" s="606"/>
      <c r="J30" s="606" t="s">
        <v>235</v>
      </c>
      <c r="K30" s="606"/>
      <c r="L30" s="606"/>
      <c r="M30" s="606"/>
      <c r="N30" s="606"/>
      <c r="O30" s="606"/>
      <c r="P30" s="275"/>
      <c r="Q30" s="276"/>
    </row>
    <row r="31" spans="2:16" ht="20.25" customHeight="1">
      <c r="B31" s="13"/>
      <c r="C31" s="592" t="s">
        <v>159</v>
      </c>
      <c r="D31" s="593"/>
      <c r="E31" s="593"/>
      <c r="F31" s="593"/>
      <c r="G31" s="592" t="s">
        <v>160</v>
      </c>
      <c r="H31" s="593"/>
      <c r="I31" s="593"/>
      <c r="J31" s="592" t="s">
        <v>159</v>
      </c>
      <c r="K31" s="593"/>
      <c r="L31" s="593"/>
      <c r="M31" s="593"/>
      <c r="N31" s="592" t="s">
        <v>160</v>
      </c>
      <c r="O31" s="593"/>
      <c r="P31" s="283"/>
    </row>
    <row r="32" spans="1:16" s="2" customFormat="1" ht="15" customHeight="1" thickBot="1">
      <c r="A32" s="73"/>
      <c r="B32" s="33"/>
      <c r="C32" s="611">
        <v>437</v>
      </c>
      <c r="D32" s="611"/>
      <c r="E32" s="611"/>
      <c r="F32" s="611"/>
      <c r="G32" s="612">
        <v>474</v>
      </c>
      <c r="H32" s="612"/>
      <c r="I32" s="612"/>
      <c r="J32" s="613">
        <v>135</v>
      </c>
      <c r="K32" s="613"/>
      <c r="L32" s="613"/>
      <c r="M32" s="613"/>
      <c r="N32" s="614">
        <v>160</v>
      </c>
      <c r="O32" s="614"/>
      <c r="P32" s="282"/>
    </row>
    <row r="33" spans="2:15" ht="11.25" customHeight="1">
      <c r="B33" s="33"/>
      <c r="C33" s="610"/>
      <c r="D33" s="610"/>
      <c r="E33" s="610"/>
      <c r="F33" s="610"/>
      <c r="G33" s="610"/>
      <c r="H33" s="610"/>
      <c r="I33" s="610"/>
      <c r="J33" s="13"/>
      <c r="K33" s="247"/>
      <c r="L33" s="247"/>
      <c r="M33" s="247"/>
      <c r="N33" s="247"/>
      <c r="O33" s="247"/>
    </row>
    <row r="34" spans="2:15" ht="19.5" customHeight="1">
      <c r="B34" s="33"/>
      <c r="C34" s="13"/>
      <c r="D34" s="654" t="s">
        <v>240</v>
      </c>
      <c r="E34" s="655"/>
      <c r="F34" s="655"/>
      <c r="G34" s="655"/>
      <c r="H34" s="655"/>
      <c r="I34" s="655"/>
      <c r="J34" s="655"/>
      <c r="K34" s="655"/>
      <c r="L34" s="655"/>
      <c r="M34" s="655"/>
      <c r="N34" s="247"/>
      <c r="O34" s="247"/>
    </row>
    <row r="35" spans="2:15" ht="11.25" customHeight="1">
      <c r="B35" s="33"/>
      <c r="C35" s="13"/>
      <c r="D35" s="13"/>
      <c r="E35" s="13"/>
      <c r="F35" s="13"/>
      <c r="G35" s="13"/>
      <c r="H35" s="13"/>
      <c r="I35" s="13"/>
      <c r="J35" s="13"/>
      <c r="K35" s="247"/>
      <c r="L35" s="247"/>
      <c r="M35" s="247"/>
      <c r="N35" s="247"/>
      <c r="O35" s="247"/>
    </row>
    <row r="36" spans="2:15" ht="39" customHeight="1" thickBot="1">
      <c r="B36" s="8"/>
      <c r="C36" s="620" t="s">
        <v>241</v>
      </c>
      <c r="D36" s="621"/>
      <c r="E36" s="621"/>
      <c r="F36" s="621"/>
      <c r="G36" s="621"/>
      <c r="H36" s="621"/>
      <c r="I36" s="621"/>
      <c r="J36" s="621"/>
      <c r="K36" s="621"/>
      <c r="L36" s="621"/>
      <c r="M36" s="621"/>
      <c r="N36" s="621"/>
      <c r="O36" s="622"/>
    </row>
    <row r="37" spans="2:17" ht="12.75" customHeight="1" thickBot="1">
      <c r="B37" s="8"/>
      <c r="C37" s="623" t="s">
        <v>209</v>
      </c>
      <c r="D37" s="624"/>
      <c r="E37" s="624"/>
      <c r="F37" s="624"/>
      <c r="G37" s="624"/>
      <c r="H37" s="624"/>
      <c r="I37" s="624"/>
      <c r="J37" s="624"/>
      <c r="K37" s="624"/>
      <c r="L37" s="624"/>
      <c r="M37" s="624"/>
      <c r="N37" s="624"/>
      <c r="O37" s="624"/>
      <c r="P37" s="624"/>
      <c r="Q37" s="625"/>
    </row>
    <row r="38" spans="2:15" ht="22.5" customHeight="1">
      <c r="B38" s="8"/>
      <c r="C38" s="626" t="s">
        <v>218</v>
      </c>
      <c r="D38" s="574"/>
      <c r="E38" s="574"/>
      <c r="F38" s="574"/>
      <c r="G38" s="574"/>
      <c r="H38" s="574"/>
      <c r="I38" s="574"/>
      <c r="J38" s="574"/>
      <c r="K38" s="574"/>
      <c r="L38" s="574"/>
      <c r="M38" s="574"/>
      <c r="N38" s="574"/>
      <c r="O38" s="627"/>
    </row>
    <row r="39" spans="1:15" s="2" customFormat="1" ht="42" customHeight="1">
      <c r="A39" s="73"/>
      <c r="B39" s="8"/>
      <c r="C39" s="628" t="s">
        <v>341</v>
      </c>
      <c r="D39" s="629"/>
      <c r="E39" s="629"/>
      <c r="F39" s="629"/>
      <c r="G39" s="629"/>
      <c r="H39" s="629"/>
      <c r="I39" s="629"/>
      <c r="J39" s="629"/>
      <c r="K39" s="629"/>
      <c r="L39" s="629"/>
      <c r="M39" s="629"/>
      <c r="N39" s="629"/>
      <c r="O39" s="630"/>
    </row>
    <row r="40" spans="2:15" ht="21" customHeight="1">
      <c r="B40" s="24"/>
      <c r="C40" s="631" t="s">
        <v>386</v>
      </c>
      <c r="D40" s="632"/>
      <c r="E40" s="632"/>
      <c r="F40" s="632"/>
      <c r="G40" s="632"/>
      <c r="H40" s="632"/>
      <c r="I40" s="632"/>
      <c r="J40" s="632"/>
      <c r="K40" s="632"/>
      <c r="L40" s="632"/>
      <c r="M40" s="632"/>
      <c r="N40" s="632"/>
      <c r="O40" s="633"/>
    </row>
    <row r="41" spans="2:15" ht="13.5" customHeight="1">
      <c r="B41" s="24"/>
      <c r="C41" s="634" t="s">
        <v>211</v>
      </c>
      <c r="D41" s="635"/>
      <c r="E41" s="635"/>
      <c r="F41" s="636"/>
      <c r="G41" s="607"/>
      <c r="H41" s="608"/>
      <c r="I41" s="608"/>
      <c r="J41" s="608"/>
      <c r="K41" s="608"/>
      <c r="L41" s="608"/>
      <c r="M41" s="608"/>
      <c r="N41" s="608"/>
      <c r="O41" s="609"/>
    </row>
    <row r="42" spans="2:15" ht="27.75" customHeight="1">
      <c r="B42" s="13"/>
      <c r="C42" s="651" t="s">
        <v>220</v>
      </c>
      <c r="D42" s="652"/>
      <c r="E42" s="652"/>
      <c r="F42" s="653"/>
      <c r="G42" s="637"/>
      <c r="H42" s="583"/>
      <c r="I42" s="583"/>
      <c r="J42" s="583"/>
      <c r="K42" s="583"/>
      <c r="L42" s="583"/>
      <c r="M42" s="583"/>
      <c r="N42" s="583"/>
      <c r="O42" s="584"/>
    </row>
    <row r="43" spans="2:15" ht="34.5" customHeight="1">
      <c r="B43" s="13"/>
      <c r="C43" s="615" t="s">
        <v>219</v>
      </c>
      <c r="D43" s="616"/>
      <c r="E43" s="616"/>
      <c r="F43" s="617"/>
      <c r="G43" s="637"/>
      <c r="H43" s="583"/>
      <c r="I43" s="583"/>
      <c r="J43" s="583"/>
      <c r="K43" s="583"/>
      <c r="L43" s="583"/>
      <c r="M43" s="583"/>
      <c r="N43" s="583"/>
      <c r="O43" s="584"/>
    </row>
    <row r="44" spans="2:15" ht="13.5" customHeight="1">
      <c r="B44" s="13"/>
      <c r="C44" s="615" t="s">
        <v>212</v>
      </c>
      <c r="D44" s="616"/>
      <c r="E44" s="616"/>
      <c r="F44" s="617"/>
      <c r="G44" s="593" t="s">
        <v>159</v>
      </c>
      <c r="H44" s="593"/>
      <c r="I44" s="593"/>
      <c r="J44" s="618"/>
      <c r="K44" s="593" t="s">
        <v>160</v>
      </c>
      <c r="L44" s="593"/>
      <c r="M44" s="618"/>
      <c r="N44" s="619" t="s">
        <v>225</v>
      </c>
      <c r="O44" s="618"/>
    </row>
    <row r="45" spans="2:15" ht="15.75" customHeight="1">
      <c r="B45" s="13"/>
      <c r="C45" s="638"/>
      <c r="D45" s="639"/>
      <c r="E45" s="639"/>
      <c r="F45" s="640"/>
      <c r="G45" s="583"/>
      <c r="H45" s="583"/>
      <c r="I45" s="583"/>
      <c r="J45" s="584"/>
      <c r="K45" s="641"/>
      <c r="L45" s="642"/>
      <c r="M45" s="642"/>
      <c r="N45" s="643"/>
      <c r="O45" s="644"/>
    </row>
    <row r="46" spans="2:15" ht="14.25" customHeight="1">
      <c r="B46" s="13"/>
      <c r="C46" s="645" t="s">
        <v>213</v>
      </c>
      <c r="D46" s="646"/>
      <c r="E46" s="646"/>
      <c r="F46" s="647"/>
      <c r="G46" s="637"/>
      <c r="H46" s="583"/>
      <c r="I46" s="583"/>
      <c r="J46" s="583"/>
      <c r="K46" s="583"/>
      <c r="L46" s="583"/>
      <c r="M46" s="583"/>
      <c r="N46" s="583"/>
      <c r="O46" s="584"/>
    </row>
    <row r="47" spans="2:15" ht="23.25" customHeight="1">
      <c r="B47" s="24"/>
      <c r="C47" s="648" t="s">
        <v>342</v>
      </c>
      <c r="D47" s="649"/>
      <c r="E47" s="649"/>
      <c r="F47" s="649"/>
      <c r="G47" s="649"/>
      <c r="H47" s="649"/>
      <c r="I47" s="649"/>
      <c r="J47" s="649"/>
      <c r="K47" s="649"/>
      <c r="L47" s="649"/>
      <c r="M47" s="649"/>
      <c r="N47" s="649"/>
      <c r="O47" s="650"/>
    </row>
    <row r="48" spans="2:15" ht="27.75" customHeight="1">
      <c r="B48" s="13"/>
      <c r="C48" s="634" t="s">
        <v>220</v>
      </c>
      <c r="D48" s="635"/>
      <c r="E48" s="635"/>
      <c r="F48" s="636"/>
      <c r="G48" s="637"/>
      <c r="H48" s="583"/>
      <c r="I48" s="583"/>
      <c r="J48" s="583"/>
      <c r="K48" s="583"/>
      <c r="L48" s="583"/>
      <c r="M48" s="583"/>
      <c r="N48" s="583"/>
      <c r="O48" s="584"/>
    </row>
    <row r="49" spans="2:15" ht="21" customHeight="1">
      <c r="B49" s="13"/>
      <c r="C49" s="664" t="s">
        <v>214</v>
      </c>
      <c r="D49" s="665"/>
      <c r="E49" s="665"/>
      <c r="F49" s="666"/>
      <c r="G49" s="637"/>
      <c r="H49" s="583"/>
      <c r="I49" s="583"/>
      <c r="J49" s="583"/>
      <c r="K49" s="583"/>
      <c r="L49" s="583"/>
      <c r="M49" s="583"/>
      <c r="N49" s="583"/>
      <c r="O49" s="584"/>
    </row>
    <row r="50" spans="2:15" ht="23.25" customHeight="1">
      <c r="B50" s="13"/>
      <c r="C50" s="664" t="s">
        <v>215</v>
      </c>
      <c r="D50" s="665"/>
      <c r="E50" s="665"/>
      <c r="F50" s="666"/>
      <c r="G50" s="637"/>
      <c r="H50" s="583"/>
      <c r="I50" s="583"/>
      <c r="J50" s="583"/>
      <c r="K50" s="583"/>
      <c r="L50" s="583"/>
      <c r="M50" s="583"/>
      <c r="N50" s="583"/>
      <c r="O50" s="584"/>
    </row>
    <row r="51" spans="2:15" ht="28.5" customHeight="1">
      <c r="B51" s="13"/>
      <c r="C51" s="656" t="s">
        <v>197</v>
      </c>
      <c r="D51" s="657"/>
      <c r="E51" s="657"/>
      <c r="F51" s="657"/>
      <c r="G51" s="657"/>
      <c r="H51" s="658" t="s">
        <v>30</v>
      </c>
      <c r="I51" s="658"/>
      <c r="J51" s="658"/>
      <c r="K51" s="658"/>
      <c r="L51" s="658"/>
      <c r="M51" s="658"/>
      <c r="N51" s="658"/>
      <c r="O51" s="659"/>
    </row>
    <row r="52" spans="2:15" ht="16.5" customHeight="1">
      <c r="B52" s="24"/>
      <c r="C52" s="530"/>
      <c r="D52" s="660"/>
      <c r="E52" s="660"/>
      <c r="F52" s="660"/>
      <c r="G52" s="660"/>
      <c r="H52" s="660"/>
      <c r="I52" s="660"/>
      <c r="J52" s="660"/>
      <c r="K52" s="660"/>
      <c r="L52" s="660"/>
      <c r="M52" s="660"/>
      <c r="N52" s="660"/>
      <c r="O52" s="660"/>
    </row>
    <row r="53" spans="2:15" ht="12" customHeight="1">
      <c r="B53" s="8"/>
      <c r="C53" s="661" t="s">
        <v>210</v>
      </c>
      <c r="D53" s="662"/>
      <c r="E53" s="662"/>
      <c r="F53" s="662"/>
      <c r="G53" s="662"/>
      <c r="H53" s="662"/>
      <c r="I53" s="662"/>
      <c r="J53" s="662"/>
      <c r="K53" s="662"/>
      <c r="L53" s="662"/>
      <c r="M53" s="662"/>
      <c r="N53" s="662"/>
      <c r="O53" s="663"/>
    </row>
    <row r="54" spans="2:15" ht="12.75" hidden="1">
      <c r="B54" s="1"/>
      <c r="C54" s="1"/>
      <c r="D54" s="1"/>
      <c r="E54" s="1"/>
      <c r="F54" s="1"/>
      <c r="G54" s="1"/>
      <c r="H54" s="17"/>
      <c r="I54" s="17"/>
      <c r="J54" s="1"/>
      <c r="K54" s="1"/>
      <c r="L54" s="1"/>
      <c r="M54" s="1"/>
      <c r="N54" s="1"/>
      <c r="O54" s="1"/>
    </row>
    <row r="55" spans="2:15" ht="12.75" hidden="1">
      <c r="B55" s="1"/>
      <c r="C55" s="1"/>
      <c r="D55" s="1"/>
      <c r="E55" s="1"/>
      <c r="F55" s="1"/>
      <c r="G55" s="1"/>
      <c r="H55" s="17"/>
      <c r="I55" s="17"/>
      <c r="J55" s="1"/>
      <c r="K55" s="1"/>
      <c r="L55" s="1"/>
      <c r="M55" s="1"/>
      <c r="N55" s="1"/>
      <c r="O55" s="1"/>
    </row>
    <row r="56" spans="2:15" ht="12.75" hidden="1">
      <c r="B56" s="1"/>
      <c r="C56" s="1"/>
      <c r="D56" s="1"/>
      <c r="E56" s="1"/>
      <c r="F56" s="1"/>
      <c r="G56" s="1"/>
      <c r="H56" s="17"/>
      <c r="I56" s="17"/>
      <c r="J56" s="1"/>
      <c r="K56" s="1"/>
      <c r="L56" s="1"/>
      <c r="M56" s="1"/>
      <c r="N56" s="1"/>
      <c r="O56" s="1"/>
    </row>
    <row r="57" spans="3:14" ht="12.75" customHeight="1">
      <c r="C57" s="183"/>
      <c r="D57" s="414" t="s">
        <v>199</v>
      </c>
      <c r="E57" s="415"/>
      <c r="F57" s="415"/>
      <c r="G57" s="415"/>
      <c r="H57" s="415"/>
      <c r="I57" s="184"/>
      <c r="J57" s="183"/>
      <c r="K57" s="183"/>
      <c r="L57" s="111" t="s">
        <v>28</v>
      </c>
      <c r="M57" s="183"/>
      <c r="N57" s="237"/>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hidden="1"/>
  </sheetData>
  <sheetProtection/>
  <mergeCells count="75">
    <mergeCell ref="C51:G51"/>
    <mergeCell ref="H51:O51"/>
    <mergeCell ref="C52:O52"/>
    <mergeCell ref="C53:O53"/>
    <mergeCell ref="D57:H57"/>
    <mergeCell ref="C48:F48"/>
    <mergeCell ref="G48:O48"/>
    <mergeCell ref="C49:F49"/>
    <mergeCell ref="G49:O49"/>
    <mergeCell ref="C50:F50"/>
    <mergeCell ref="C23:O23"/>
    <mergeCell ref="C24:O24"/>
    <mergeCell ref="C31:F31"/>
    <mergeCell ref="G31:I31"/>
    <mergeCell ref="C47:O47"/>
    <mergeCell ref="C42:F42"/>
    <mergeCell ref="G42:O42"/>
    <mergeCell ref="C43:F43"/>
    <mergeCell ref="G43:O43"/>
    <mergeCell ref="D34:M34"/>
    <mergeCell ref="G50:O50"/>
    <mergeCell ref="C45:F45"/>
    <mergeCell ref="G45:J45"/>
    <mergeCell ref="K45:M45"/>
    <mergeCell ref="N45:O45"/>
    <mergeCell ref="C46:F46"/>
    <mergeCell ref="G46:O46"/>
    <mergeCell ref="C44:F44"/>
    <mergeCell ref="G44:J44"/>
    <mergeCell ref="K44:M44"/>
    <mergeCell ref="N44:O44"/>
    <mergeCell ref="C36:O36"/>
    <mergeCell ref="C37:Q37"/>
    <mergeCell ref="C38:O38"/>
    <mergeCell ref="C39:O39"/>
    <mergeCell ref="C40:O40"/>
    <mergeCell ref="C41:F41"/>
    <mergeCell ref="C28:O28"/>
    <mergeCell ref="C30:I30"/>
    <mergeCell ref="J30:O30"/>
    <mergeCell ref="G41:O41"/>
    <mergeCell ref="C33:I33"/>
    <mergeCell ref="C32:F32"/>
    <mergeCell ref="G32:I32"/>
    <mergeCell ref="J32:M32"/>
    <mergeCell ref="N32:O32"/>
    <mergeCell ref="C17:O17"/>
    <mergeCell ref="C18:O18"/>
    <mergeCell ref="C19:O19"/>
    <mergeCell ref="C20:O20"/>
    <mergeCell ref="J31:M31"/>
    <mergeCell ref="N31:O31"/>
    <mergeCell ref="C21:O21"/>
    <mergeCell ref="C22:O22"/>
    <mergeCell ref="C25:O25"/>
    <mergeCell ref="C27:O27"/>
    <mergeCell ref="C13:F13"/>
    <mergeCell ref="G13:O13"/>
    <mergeCell ref="C14:F14"/>
    <mergeCell ref="G14:O14"/>
    <mergeCell ref="C15:F15"/>
    <mergeCell ref="G15:O15"/>
    <mergeCell ref="G7:O7"/>
    <mergeCell ref="G8:O8"/>
    <mergeCell ref="G9:O9"/>
    <mergeCell ref="G10:O10"/>
    <mergeCell ref="C12:F12"/>
    <mergeCell ref="G12:O12"/>
    <mergeCell ref="D1:O1"/>
    <mergeCell ref="C3:K3"/>
    <mergeCell ref="M3:O3"/>
    <mergeCell ref="G4:O4"/>
    <mergeCell ref="G5:O5"/>
    <mergeCell ref="G6:O6"/>
    <mergeCell ref="C2:O2"/>
  </mergeCells>
  <hyperlinks>
    <hyperlink ref="G10" r:id="rId1" display="www.iteca.kz "/>
    <hyperlink ref="G9" r:id="rId2" display="anastasiya.s@iteca.kz"/>
    <hyperlink ref="D57:H57" location="Instruction!A1" display="Вернуться на 1 стр."/>
    <hyperlink ref="L57" location="'F-D'!A1" display="Next"/>
  </hyperlinks>
  <printOptions/>
  <pageMargins left="0.7" right="0.7" top="0.75" bottom="0.75" header="0.3" footer="0.3"/>
  <pageSetup horizontalDpi="600" verticalDpi="600" orientation="portrait" paperSize="9" r:id="rId3"/>
</worksheet>
</file>

<file path=xl/worksheets/sheet5.xml><?xml version="1.0" encoding="utf-8"?>
<worksheet xmlns="http://schemas.openxmlformats.org/spreadsheetml/2006/main" xmlns:r="http://schemas.openxmlformats.org/officeDocument/2006/relationships">
  <dimension ref="A1:Q64"/>
  <sheetViews>
    <sheetView zoomScalePageLayoutView="0" workbookViewId="0" topLeftCell="B1">
      <selection activeCell="A1" sqref="A1"/>
    </sheetView>
  </sheetViews>
  <sheetFormatPr defaultColWidth="0" defaultRowHeight="12.75" zeroHeight="1"/>
  <cols>
    <col min="1" max="1" width="7.140625" style="7" hidden="1" customWidth="1"/>
    <col min="2" max="2" width="0.42578125" style="146" customWidth="1"/>
    <col min="3" max="3" width="12.28125" style="146" customWidth="1"/>
    <col min="4" max="4" width="8.140625" style="146" customWidth="1"/>
    <col min="5" max="5" width="6.8515625" style="146" customWidth="1"/>
    <col min="6" max="6" width="5.57421875" style="146" customWidth="1"/>
    <col min="7" max="7" width="8.28125" style="146" customWidth="1"/>
    <col min="8" max="8" width="11.421875" style="147" customWidth="1"/>
    <col min="9" max="9" width="8.00390625" style="147" customWidth="1"/>
    <col min="10" max="10" width="7.28125" style="146" customWidth="1"/>
    <col min="11" max="11" width="3.00390625" style="146" customWidth="1"/>
    <col min="12" max="12" width="8.57421875" style="146" customWidth="1"/>
    <col min="13" max="13" width="8.421875" style="146" customWidth="1"/>
    <col min="14" max="14" width="8.8515625" style="146" customWidth="1"/>
    <col min="15" max="15" width="8.28125" style="146" customWidth="1"/>
    <col min="16" max="16384" width="0" style="1" hidden="1" customWidth="1"/>
  </cols>
  <sheetData>
    <row r="1" spans="2:15" s="7" customFormat="1" ht="0.75" customHeight="1">
      <c r="B1" s="94"/>
      <c r="C1" s="94"/>
      <c r="D1" s="570"/>
      <c r="E1" s="570"/>
      <c r="F1" s="570"/>
      <c r="G1" s="570"/>
      <c r="H1" s="570"/>
      <c r="I1" s="570"/>
      <c r="J1" s="570"/>
      <c r="K1" s="570"/>
      <c r="L1" s="570"/>
      <c r="M1" s="570"/>
      <c r="N1" s="570"/>
      <c r="O1" s="571"/>
    </row>
    <row r="2" spans="2:15" s="7" customFormat="1" ht="12.75" customHeight="1">
      <c r="B2" s="94"/>
      <c r="C2" s="574" t="s">
        <v>343</v>
      </c>
      <c r="D2" s="574"/>
      <c r="E2" s="574"/>
      <c r="F2" s="574"/>
      <c r="G2" s="574"/>
      <c r="H2" s="574"/>
      <c r="I2" s="574"/>
      <c r="J2" s="574"/>
      <c r="K2" s="574"/>
      <c r="L2" s="574"/>
      <c r="M2" s="574"/>
      <c r="N2" s="574"/>
      <c r="O2" s="574"/>
    </row>
    <row r="3" spans="1:15" s="2" customFormat="1" ht="9" customHeight="1">
      <c r="A3" s="73"/>
      <c r="B3" s="8"/>
      <c r="C3" s="572"/>
      <c r="D3" s="572"/>
      <c r="E3" s="572"/>
      <c r="F3" s="572"/>
      <c r="G3" s="572"/>
      <c r="H3" s="572"/>
      <c r="I3" s="572"/>
      <c r="J3" s="572"/>
      <c r="K3" s="572"/>
      <c r="L3" s="240"/>
      <c r="M3" s="573"/>
      <c r="N3" s="573"/>
      <c r="O3" s="573"/>
    </row>
    <row r="4" spans="2:15" ht="11.25" customHeight="1">
      <c r="B4" s="8"/>
      <c r="C4" s="255" t="s">
        <v>114</v>
      </c>
      <c r="D4" s="241"/>
      <c r="E4" s="241"/>
      <c r="F4" s="242"/>
      <c r="G4" s="502" t="s">
        <v>133</v>
      </c>
      <c r="H4" s="502"/>
      <c r="I4" s="502"/>
      <c r="J4" s="502"/>
      <c r="K4" s="502"/>
      <c r="L4" s="502"/>
      <c r="M4" s="502"/>
      <c r="N4" s="502"/>
      <c r="O4" s="503"/>
    </row>
    <row r="5" spans="2:15" ht="11.25" customHeight="1">
      <c r="B5" s="8"/>
      <c r="C5" s="256" t="s">
        <v>115</v>
      </c>
      <c r="D5" s="243"/>
      <c r="E5" s="243"/>
      <c r="F5" s="94"/>
      <c r="G5" s="504" t="s">
        <v>132</v>
      </c>
      <c r="H5" s="504"/>
      <c r="I5" s="504"/>
      <c r="J5" s="504"/>
      <c r="K5" s="504"/>
      <c r="L5" s="504"/>
      <c r="M5" s="504"/>
      <c r="N5" s="504"/>
      <c r="O5" s="505"/>
    </row>
    <row r="6" spans="2:15" ht="11.25" customHeight="1">
      <c r="B6" s="8"/>
      <c r="C6" s="256" t="s">
        <v>116</v>
      </c>
      <c r="D6" s="243"/>
      <c r="E6" s="243"/>
      <c r="F6" s="94"/>
      <c r="G6" s="506" t="s">
        <v>336</v>
      </c>
      <c r="H6" s="506"/>
      <c r="I6" s="506"/>
      <c r="J6" s="506"/>
      <c r="K6" s="506"/>
      <c r="L6" s="506"/>
      <c r="M6" s="506"/>
      <c r="N6" s="506"/>
      <c r="O6" s="507"/>
    </row>
    <row r="7" spans="2:15" ht="11.25" customHeight="1">
      <c r="B7" s="8"/>
      <c r="C7" s="256" t="s">
        <v>117</v>
      </c>
      <c r="D7" s="243"/>
      <c r="E7" s="243"/>
      <c r="F7" s="94"/>
      <c r="G7" s="506" t="s">
        <v>153</v>
      </c>
      <c r="H7" s="506"/>
      <c r="I7" s="506"/>
      <c r="J7" s="506"/>
      <c r="K7" s="506"/>
      <c r="L7" s="506"/>
      <c r="M7" s="506"/>
      <c r="N7" s="506"/>
      <c r="O7" s="507"/>
    </row>
    <row r="8" spans="2:15" ht="11.25" customHeight="1">
      <c r="B8" s="8"/>
      <c r="C8" s="256" t="s">
        <v>118</v>
      </c>
      <c r="D8" s="243"/>
      <c r="E8" s="243"/>
      <c r="F8" s="94"/>
      <c r="G8" s="504" t="s">
        <v>297</v>
      </c>
      <c r="H8" s="504"/>
      <c r="I8" s="504"/>
      <c r="J8" s="504"/>
      <c r="K8" s="504"/>
      <c r="L8" s="504"/>
      <c r="M8" s="504"/>
      <c r="N8" s="504"/>
      <c r="O8" s="505"/>
    </row>
    <row r="9" spans="2:15" ht="11.25" customHeight="1">
      <c r="B9" s="8"/>
      <c r="C9" s="256" t="s">
        <v>0</v>
      </c>
      <c r="D9" s="243"/>
      <c r="E9" s="243"/>
      <c r="F9" s="94"/>
      <c r="G9" s="393" t="s">
        <v>311</v>
      </c>
      <c r="H9" s="539"/>
      <c r="I9" s="539"/>
      <c r="J9" s="539"/>
      <c r="K9" s="539"/>
      <c r="L9" s="539"/>
      <c r="M9" s="539"/>
      <c r="N9" s="539"/>
      <c r="O9" s="540"/>
    </row>
    <row r="10" spans="2:15" ht="11.25" customHeight="1">
      <c r="B10" s="8"/>
      <c r="C10" s="257" t="s">
        <v>1</v>
      </c>
      <c r="D10" s="244"/>
      <c r="E10" s="244"/>
      <c r="F10" s="245"/>
      <c r="G10" s="508" t="s">
        <v>5</v>
      </c>
      <c r="H10" s="508"/>
      <c r="I10" s="508"/>
      <c r="J10" s="508"/>
      <c r="K10" s="508"/>
      <c r="L10" s="508"/>
      <c r="M10" s="508"/>
      <c r="N10" s="508"/>
      <c r="O10" s="509"/>
    </row>
    <row r="11" spans="2:15" ht="9" customHeight="1">
      <c r="B11" s="8"/>
      <c r="C11" s="148"/>
      <c r="D11" s="33"/>
      <c r="E11" s="33"/>
      <c r="F11" s="8"/>
      <c r="G11" s="238"/>
      <c r="H11" s="33"/>
      <c r="I11" s="33"/>
      <c r="J11" s="33"/>
      <c r="K11" s="8"/>
      <c r="L11" s="8"/>
      <c r="M11" s="8"/>
      <c r="N11" s="8"/>
      <c r="O11" s="8"/>
    </row>
    <row r="12" spans="2:15" ht="14.25" customHeight="1">
      <c r="B12" s="8"/>
      <c r="C12" s="575" t="s">
        <v>134</v>
      </c>
      <c r="D12" s="576"/>
      <c r="E12" s="576"/>
      <c r="F12" s="576"/>
      <c r="G12" s="577"/>
      <c r="H12" s="578"/>
      <c r="I12" s="578"/>
      <c r="J12" s="578"/>
      <c r="K12" s="578"/>
      <c r="L12" s="578"/>
      <c r="M12" s="578"/>
      <c r="N12" s="578"/>
      <c r="O12" s="579"/>
    </row>
    <row r="13" spans="2:15" ht="14.25" customHeight="1">
      <c r="B13" s="8"/>
      <c r="C13" s="575" t="s">
        <v>118</v>
      </c>
      <c r="D13" s="576"/>
      <c r="E13" s="576"/>
      <c r="F13" s="576"/>
      <c r="G13" s="580"/>
      <c r="H13" s="580"/>
      <c r="I13" s="580"/>
      <c r="J13" s="580"/>
      <c r="K13" s="580"/>
      <c r="L13" s="580"/>
      <c r="M13" s="580"/>
      <c r="N13" s="580"/>
      <c r="O13" s="581"/>
    </row>
    <row r="14" spans="2:15" ht="14.25" customHeight="1">
      <c r="B14" s="8"/>
      <c r="C14" s="575" t="s">
        <v>135</v>
      </c>
      <c r="D14" s="582"/>
      <c r="E14" s="582"/>
      <c r="F14" s="582"/>
      <c r="G14" s="583"/>
      <c r="H14" s="583"/>
      <c r="I14" s="583"/>
      <c r="J14" s="583"/>
      <c r="K14" s="583"/>
      <c r="L14" s="583"/>
      <c r="M14" s="583"/>
      <c r="N14" s="583"/>
      <c r="O14" s="584"/>
    </row>
    <row r="15" spans="2:15" ht="14.25" customHeight="1">
      <c r="B15" s="8"/>
      <c r="C15" s="575" t="s">
        <v>136</v>
      </c>
      <c r="D15" s="582"/>
      <c r="E15" s="582"/>
      <c r="F15" s="582"/>
      <c r="G15" s="583"/>
      <c r="H15" s="583"/>
      <c r="I15" s="583"/>
      <c r="J15" s="583"/>
      <c r="K15" s="583"/>
      <c r="L15" s="583"/>
      <c r="M15" s="583"/>
      <c r="N15" s="583"/>
      <c r="O15" s="584"/>
    </row>
    <row r="16" spans="2:15" ht="9" customHeight="1">
      <c r="B16" s="8"/>
      <c r="C16" s="34"/>
      <c r="D16" s="34"/>
      <c r="E16" s="34"/>
      <c r="F16" s="34"/>
      <c r="G16" s="13"/>
      <c r="H16" s="13"/>
      <c r="I16" s="13"/>
      <c r="J16" s="13"/>
      <c r="K16" s="13"/>
      <c r="L16" s="13"/>
      <c r="M16" s="13"/>
      <c r="N16" s="13"/>
      <c r="O16" s="13"/>
    </row>
    <row r="17" spans="1:15" ht="18" customHeight="1">
      <c r="A17" s="278"/>
      <c r="B17" s="148"/>
      <c r="C17" s="585" t="s">
        <v>201</v>
      </c>
      <c r="D17" s="585"/>
      <c r="E17" s="585"/>
      <c r="F17" s="585"/>
      <c r="G17" s="585"/>
      <c r="H17" s="585"/>
      <c r="I17" s="585"/>
      <c r="J17" s="585"/>
      <c r="K17" s="585"/>
      <c r="L17" s="585"/>
      <c r="M17" s="585"/>
      <c r="N17" s="585"/>
      <c r="O17" s="585"/>
    </row>
    <row r="18" spans="2:15" ht="25.5" customHeight="1">
      <c r="B18" s="8"/>
      <c r="C18" s="530" t="s">
        <v>388</v>
      </c>
      <c r="D18" s="530"/>
      <c r="E18" s="530"/>
      <c r="F18" s="530"/>
      <c r="G18" s="530"/>
      <c r="H18" s="530"/>
      <c r="I18" s="530"/>
      <c r="J18" s="530"/>
      <c r="K18" s="530"/>
      <c r="L18" s="530"/>
      <c r="M18" s="530"/>
      <c r="N18" s="530"/>
      <c r="O18" s="530"/>
    </row>
    <row r="19" spans="2:15" ht="0.75" customHeight="1" thickBot="1">
      <c r="B19" s="24"/>
      <c r="C19" s="586"/>
      <c r="D19" s="587"/>
      <c r="E19" s="587"/>
      <c r="F19" s="587"/>
      <c r="G19" s="587"/>
      <c r="H19" s="587"/>
      <c r="I19" s="587"/>
      <c r="J19" s="587"/>
      <c r="K19" s="587"/>
      <c r="L19" s="587"/>
      <c r="M19" s="587"/>
      <c r="N19" s="587"/>
      <c r="O19" s="588"/>
    </row>
    <row r="20" spans="2:15" ht="110.25" customHeight="1">
      <c r="B20" s="279" t="s">
        <v>284</v>
      </c>
      <c r="C20" s="589" t="s">
        <v>344</v>
      </c>
      <c r="D20" s="590"/>
      <c r="E20" s="590"/>
      <c r="F20" s="590"/>
      <c r="G20" s="590"/>
      <c r="H20" s="590"/>
      <c r="I20" s="590"/>
      <c r="J20" s="590"/>
      <c r="K20" s="590"/>
      <c r="L20" s="590"/>
      <c r="M20" s="590"/>
      <c r="N20" s="590"/>
      <c r="O20" s="591"/>
    </row>
    <row r="21" spans="2:15" ht="15.75" customHeight="1">
      <c r="B21" s="280"/>
      <c r="C21" s="594" t="s">
        <v>261</v>
      </c>
      <c r="D21" s="595"/>
      <c r="E21" s="595"/>
      <c r="F21" s="595"/>
      <c r="G21" s="595"/>
      <c r="H21" s="595"/>
      <c r="I21" s="595"/>
      <c r="J21" s="595"/>
      <c r="K21" s="595"/>
      <c r="L21" s="595"/>
      <c r="M21" s="595"/>
      <c r="N21" s="595"/>
      <c r="O21" s="596"/>
    </row>
    <row r="22" spans="2:15" ht="12.75" customHeight="1">
      <c r="B22" s="280" t="s">
        <v>285</v>
      </c>
      <c r="C22" s="594" t="s">
        <v>345</v>
      </c>
      <c r="D22" s="595"/>
      <c r="E22" s="595"/>
      <c r="F22" s="595"/>
      <c r="G22" s="595"/>
      <c r="H22" s="595"/>
      <c r="I22" s="595"/>
      <c r="J22" s="595"/>
      <c r="K22" s="595"/>
      <c r="L22" s="595"/>
      <c r="M22" s="595"/>
      <c r="N22" s="595"/>
      <c r="O22" s="596"/>
    </row>
    <row r="23" spans="2:15" ht="12.75" customHeight="1">
      <c r="B23" s="280"/>
      <c r="C23" s="594" t="s">
        <v>346</v>
      </c>
      <c r="D23" s="595"/>
      <c r="E23" s="595"/>
      <c r="F23" s="595"/>
      <c r="G23" s="595"/>
      <c r="H23" s="595"/>
      <c r="I23" s="595"/>
      <c r="J23" s="595"/>
      <c r="K23" s="595"/>
      <c r="L23" s="595"/>
      <c r="M23" s="595"/>
      <c r="N23" s="595"/>
      <c r="O23" s="596"/>
    </row>
    <row r="24" spans="2:15" ht="12.75" customHeight="1">
      <c r="B24" s="280"/>
      <c r="C24" s="594" t="s">
        <v>347</v>
      </c>
      <c r="D24" s="595"/>
      <c r="E24" s="595"/>
      <c r="F24" s="595"/>
      <c r="G24" s="595"/>
      <c r="H24" s="595"/>
      <c r="I24" s="595"/>
      <c r="J24" s="595"/>
      <c r="K24" s="595"/>
      <c r="L24" s="595"/>
      <c r="M24" s="595"/>
      <c r="N24" s="595"/>
      <c r="O24" s="596"/>
    </row>
    <row r="25" spans="1:15" s="2" customFormat="1" ht="18.75" customHeight="1" thickBot="1">
      <c r="A25" s="73"/>
      <c r="B25" s="24"/>
      <c r="C25" s="597" t="s">
        <v>348</v>
      </c>
      <c r="D25" s="598"/>
      <c r="E25" s="598"/>
      <c r="F25" s="598"/>
      <c r="G25" s="598"/>
      <c r="H25" s="598"/>
      <c r="I25" s="598"/>
      <c r="J25" s="598"/>
      <c r="K25" s="598"/>
      <c r="L25" s="598"/>
      <c r="M25" s="598"/>
      <c r="N25" s="598"/>
      <c r="O25" s="599"/>
    </row>
    <row r="26" spans="1:15" s="19" customFormat="1" ht="15.75" customHeight="1">
      <c r="A26" s="91"/>
      <c r="B26" s="24"/>
      <c r="C26" s="20"/>
      <c r="D26" s="21"/>
      <c r="E26" s="21"/>
      <c r="F26" s="21"/>
      <c r="G26" s="21"/>
      <c r="H26" s="21"/>
      <c r="I26" s="25"/>
      <c r="J26" s="25"/>
      <c r="K26" s="21"/>
      <c r="L26" s="21"/>
      <c r="M26" s="21"/>
      <c r="N26" s="21"/>
      <c r="O26" s="21"/>
    </row>
    <row r="27" spans="2:15" ht="15.75" customHeight="1">
      <c r="B27" s="92"/>
      <c r="C27" s="600" t="s">
        <v>207</v>
      </c>
      <c r="D27" s="601"/>
      <c r="E27" s="601"/>
      <c r="F27" s="601"/>
      <c r="G27" s="601"/>
      <c r="H27" s="601"/>
      <c r="I27" s="601"/>
      <c r="J27" s="601"/>
      <c r="K27" s="601"/>
      <c r="L27" s="601"/>
      <c r="M27" s="601"/>
      <c r="N27" s="601"/>
      <c r="O27" s="602"/>
    </row>
    <row r="28" spans="2:15" ht="42.75" customHeight="1">
      <c r="B28" s="24"/>
      <c r="C28" s="603" t="s">
        <v>349</v>
      </c>
      <c r="D28" s="604"/>
      <c r="E28" s="604"/>
      <c r="F28" s="604"/>
      <c r="G28" s="604"/>
      <c r="H28" s="604"/>
      <c r="I28" s="604"/>
      <c r="J28" s="604"/>
      <c r="K28" s="604"/>
      <c r="L28" s="604"/>
      <c r="M28" s="604"/>
      <c r="N28" s="604"/>
      <c r="O28" s="605"/>
    </row>
    <row r="29" spans="2:15" ht="24" customHeight="1" thickBot="1">
      <c r="B29" s="92"/>
      <c r="C29" s="246"/>
      <c r="D29" s="246"/>
      <c r="E29" s="246"/>
      <c r="F29" s="246"/>
      <c r="G29" s="246"/>
      <c r="H29" s="246"/>
      <c r="I29" s="148"/>
      <c r="J29" s="148"/>
      <c r="K29" s="208"/>
      <c r="L29" s="208"/>
      <c r="M29" s="208"/>
      <c r="N29" s="208"/>
      <c r="O29" s="208"/>
    </row>
    <row r="30" spans="2:17" ht="40.5" customHeight="1" thickBot="1">
      <c r="B30" s="33"/>
      <c r="C30" s="606" t="s">
        <v>234</v>
      </c>
      <c r="D30" s="606"/>
      <c r="E30" s="606"/>
      <c r="F30" s="606"/>
      <c r="G30" s="606"/>
      <c r="H30" s="606"/>
      <c r="I30" s="606"/>
      <c r="J30" s="606" t="s">
        <v>235</v>
      </c>
      <c r="K30" s="606"/>
      <c r="L30" s="606"/>
      <c r="M30" s="606"/>
      <c r="N30" s="606"/>
      <c r="O30" s="606"/>
      <c r="P30" s="275"/>
      <c r="Q30" s="276"/>
    </row>
    <row r="31" spans="2:16" ht="20.25" customHeight="1">
      <c r="B31" s="13"/>
      <c r="C31" s="592" t="s">
        <v>159</v>
      </c>
      <c r="D31" s="593"/>
      <c r="E31" s="593"/>
      <c r="F31" s="593"/>
      <c r="G31" s="592" t="s">
        <v>160</v>
      </c>
      <c r="H31" s="593"/>
      <c r="I31" s="593"/>
      <c r="J31" s="592" t="s">
        <v>159</v>
      </c>
      <c r="K31" s="593"/>
      <c r="L31" s="593"/>
      <c r="M31" s="593"/>
      <c r="N31" s="592" t="s">
        <v>160</v>
      </c>
      <c r="O31" s="593"/>
      <c r="P31" s="283"/>
    </row>
    <row r="32" spans="1:16" s="2" customFormat="1" ht="15" customHeight="1" thickBot="1">
      <c r="A32" s="73"/>
      <c r="B32" s="33"/>
      <c r="C32" s="667">
        <v>430</v>
      </c>
      <c r="D32" s="667"/>
      <c r="E32" s="667"/>
      <c r="F32" s="667"/>
      <c r="G32" s="667">
        <v>446.5</v>
      </c>
      <c r="H32" s="667"/>
      <c r="I32" s="667"/>
      <c r="J32" s="668">
        <v>116.06</v>
      </c>
      <c r="K32" s="669"/>
      <c r="L32" s="669"/>
      <c r="M32" s="670"/>
      <c r="N32" s="671">
        <v>132.22</v>
      </c>
      <c r="O32" s="671"/>
      <c r="P32" s="282"/>
    </row>
    <row r="33" spans="2:15" ht="11.25" customHeight="1">
      <c r="B33" s="33"/>
      <c r="C33" s="610"/>
      <c r="D33" s="610"/>
      <c r="E33" s="610"/>
      <c r="F33" s="610"/>
      <c r="G33" s="610"/>
      <c r="H33" s="610"/>
      <c r="I33" s="610"/>
      <c r="J33" s="13"/>
      <c r="K33" s="247"/>
      <c r="L33" s="247"/>
      <c r="M33" s="247"/>
      <c r="N33" s="247"/>
      <c r="O33" s="247"/>
    </row>
    <row r="34" spans="2:15" ht="39" customHeight="1" thickBot="1">
      <c r="B34" s="8"/>
      <c r="C34" s="620" t="s">
        <v>350</v>
      </c>
      <c r="D34" s="621"/>
      <c r="E34" s="621"/>
      <c r="F34" s="621"/>
      <c r="G34" s="621"/>
      <c r="H34" s="621"/>
      <c r="I34" s="621"/>
      <c r="J34" s="621"/>
      <c r="K34" s="621"/>
      <c r="L34" s="621"/>
      <c r="M34" s="621"/>
      <c r="N34" s="621"/>
      <c r="O34" s="622"/>
    </row>
    <row r="35" spans="2:17" ht="12.75" customHeight="1" thickBot="1">
      <c r="B35" s="8"/>
      <c r="C35" s="623" t="s">
        <v>209</v>
      </c>
      <c r="D35" s="624"/>
      <c r="E35" s="624"/>
      <c r="F35" s="624"/>
      <c r="G35" s="624"/>
      <c r="H35" s="624"/>
      <c r="I35" s="624"/>
      <c r="J35" s="624"/>
      <c r="K35" s="624"/>
      <c r="L35" s="624"/>
      <c r="M35" s="624"/>
      <c r="N35" s="624"/>
      <c r="O35" s="624"/>
      <c r="P35" s="624"/>
      <c r="Q35" s="625"/>
    </row>
    <row r="36" spans="2:15" ht="22.5" customHeight="1">
      <c r="B36" s="8"/>
      <c r="C36" s="626" t="s">
        <v>218</v>
      </c>
      <c r="D36" s="574"/>
      <c r="E36" s="574"/>
      <c r="F36" s="574"/>
      <c r="G36" s="574"/>
      <c r="H36" s="574"/>
      <c r="I36" s="574"/>
      <c r="J36" s="574"/>
      <c r="K36" s="574"/>
      <c r="L36" s="574"/>
      <c r="M36" s="574"/>
      <c r="N36" s="574"/>
      <c r="O36" s="627"/>
    </row>
    <row r="37" spans="1:15" s="2" customFormat="1" ht="90" customHeight="1">
      <c r="A37" s="73"/>
      <c r="B37" s="8"/>
      <c r="C37" s="628" t="s">
        <v>351</v>
      </c>
      <c r="D37" s="629"/>
      <c r="E37" s="629"/>
      <c r="F37" s="629"/>
      <c r="G37" s="629"/>
      <c r="H37" s="629"/>
      <c r="I37" s="629"/>
      <c r="J37" s="629"/>
      <c r="K37" s="629"/>
      <c r="L37" s="629"/>
      <c r="M37" s="629"/>
      <c r="N37" s="629"/>
      <c r="O37" s="630"/>
    </row>
    <row r="38" spans="2:15" ht="21" customHeight="1">
      <c r="B38" s="24"/>
      <c r="C38" s="631" t="s">
        <v>221</v>
      </c>
      <c r="D38" s="632"/>
      <c r="E38" s="632"/>
      <c r="F38" s="632"/>
      <c r="G38" s="632"/>
      <c r="H38" s="632"/>
      <c r="I38" s="632"/>
      <c r="J38" s="632"/>
      <c r="K38" s="632"/>
      <c r="L38" s="632"/>
      <c r="M38" s="632"/>
      <c r="N38" s="632"/>
      <c r="O38" s="633"/>
    </row>
    <row r="39" spans="2:15" ht="13.5" customHeight="1">
      <c r="B39" s="24"/>
      <c r="C39" s="634" t="s">
        <v>211</v>
      </c>
      <c r="D39" s="635"/>
      <c r="E39" s="635"/>
      <c r="F39" s="636"/>
      <c r="G39" s="607"/>
      <c r="H39" s="608"/>
      <c r="I39" s="608"/>
      <c r="J39" s="608"/>
      <c r="K39" s="608"/>
      <c r="L39" s="608"/>
      <c r="M39" s="608"/>
      <c r="N39" s="608"/>
      <c r="O39" s="609"/>
    </row>
    <row r="40" spans="2:15" ht="27.75" customHeight="1">
      <c r="B40" s="13"/>
      <c r="C40" s="651" t="s">
        <v>220</v>
      </c>
      <c r="D40" s="652"/>
      <c r="E40" s="652"/>
      <c r="F40" s="653"/>
      <c r="G40" s="637"/>
      <c r="H40" s="583"/>
      <c r="I40" s="583"/>
      <c r="J40" s="583"/>
      <c r="K40" s="583"/>
      <c r="L40" s="583"/>
      <c r="M40" s="583"/>
      <c r="N40" s="583"/>
      <c r="O40" s="584"/>
    </row>
    <row r="41" spans="2:15" ht="34.5" customHeight="1">
      <c r="B41" s="13"/>
      <c r="C41" s="615" t="s">
        <v>219</v>
      </c>
      <c r="D41" s="616"/>
      <c r="E41" s="616"/>
      <c r="F41" s="617"/>
      <c r="G41" s="637"/>
      <c r="H41" s="583"/>
      <c r="I41" s="583"/>
      <c r="J41" s="583"/>
      <c r="K41" s="583"/>
      <c r="L41" s="583"/>
      <c r="M41" s="583"/>
      <c r="N41" s="583"/>
      <c r="O41" s="584"/>
    </row>
    <row r="42" spans="2:15" ht="13.5" customHeight="1">
      <c r="B42" s="13"/>
      <c r="C42" s="615" t="s">
        <v>212</v>
      </c>
      <c r="D42" s="616"/>
      <c r="E42" s="616"/>
      <c r="F42" s="617"/>
      <c r="G42" s="593" t="s">
        <v>159</v>
      </c>
      <c r="H42" s="593"/>
      <c r="I42" s="593"/>
      <c r="J42" s="618"/>
      <c r="K42" s="593" t="s">
        <v>160</v>
      </c>
      <c r="L42" s="593"/>
      <c r="M42" s="618"/>
      <c r="N42" s="619" t="s">
        <v>225</v>
      </c>
      <c r="O42" s="618"/>
    </row>
    <row r="43" spans="2:15" ht="15.75" customHeight="1">
      <c r="B43" s="13"/>
      <c r="C43" s="638"/>
      <c r="D43" s="639"/>
      <c r="E43" s="639"/>
      <c r="F43" s="640"/>
      <c r="G43" s="583"/>
      <c r="H43" s="583"/>
      <c r="I43" s="583"/>
      <c r="J43" s="584"/>
      <c r="K43" s="641"/>
      <c r="L43" s="642"/>
      <c r="M43" s="642"/>
      <c r="N43" s="643"/>
      <c r="O43" s="644"/>
    </row>
    <row r="44" spans="2:15" ht="14.25" customHeight="1">
      <c r="B44" s="13"/>
      <c r="C44" s="645" t="s">
        <v>213</v>
      </c>
      <c r="D44" s="646"/>
      <c r="E44" s="646"/>
      <c r="F44" s="647"/>
      <c r="G44" s="637"/>
      <c r="H44" s="583"/>
      <c r="I44" s="583"/>
      <c r="J44" s="583"/>
      <c r="K44" s="583"/>
      <c r="L44" s="583"/>
      <c r="M44" s="583"/>
      <c r="N44" s="583"/>
      <c r="O44" s="584"/>
    </row>
    <row r="45" spans="2:15" ht="23.25" customHeight="1">
      <c r="B45" s="24"/>
      <c r="C45" s="648" t="s">
        <v>229</v>
      </c>
      <c r="D45" s="649"/>
      <c r="E45" s="649"/>
      <c r="F45" s="649"/>
      <c r="G45" s="649"/>
      <c r="H45" s="649"/>
      <c r="I45" s="649"/>
      <c r="J45" s="649"/>
      <c r="K45" s="649"/>
      <c r="L45" s="649"/>
      <c r="M45" s="649"/>
      <c r="N45" s="649"/>
      <c r="O45" s="650"/>
    </row>
    <row r="46" spans="2:15" ht="27.75" customHeight="1">
      <c r="B46" s="13"/>
      <c r="C46" s="634" t="s">
        <v>220</v>
      </c>
      <c r="D46" s="635"/>
      <c r="E46" s="635"/>
      <c r="F46" s="636"/>
      <c r="G46" s="637"/>
      <c r="H46" s="583"/>
      <c r="I46" s="583"/>
      <c r="J46" s="583"/>
      <c r="K46" s="583"/>
      <c r="L46" s="583"/>
      <c r="M46" s="583"/>
      <c r="N46" s="583"/>
      <c r="O46" s="584"/>
    </row>
    <row r="47" spans="2:15" ht="21" customHeight="1">
      <c r="B47" s="13"/>
      <c r="C47" s="664" t="s">
        <v>214</v>
      </c>
      <c r="D47" s="665"/>
      <c r="E47" s="665"/>
      <c r="F47" s="666"/>
      <c r="G47" s="637"/>
      <c r="H47" s="583"/>
      <c r="I47" s="583"/>
      <c r="J47" s="583"/>
      <c r="K47" s="583"/>
      <c r="L47" s="583"/>
      <c r="M47" s="583"/>
      <c r="N47" s="583"/>
      <c r="O47" s="584"/>
    </row>
    <row r="48" spans="2:15" ht="23.25" customHeight="1">
      <c r="B48" s="13"/>
      <c r="C48" s="664" t="s">
        <v>215</v>
      </c>
      <c r="D48" s="665"/>
      <c r="E48" s="665"/>
      <c r="F48" s="666"/>
      <c r="G48" s="637"/>
      <c r="H48" s="583"/>
      <c r="I48" s="583"/>
      <c r="J48" s="583"/>
      <c r="K48" s="583"/>
      <c r="L48" s="583"/>
      <c r="M48" s="583"/>
      <c r="N48" s="583"/>
      <c r="O48" s="584"/>
    </row>
    <row r="49" spans="2:15" ht="28.5" customHeight="1">
      <c r="B49" s="13"/>
      <c r="C49" s="656" t="s">
        <v>197</v>
      </c>
      <c r="D49" s="657"/>
      <c r="E49" s="657"/>
      <c r="F49" s="657"/>
      <c r="G49" s="657"/>
      <c r="H49" s="658" t="s">
        <v>30</v>
      </c>
      <c r="I49" s="658"/>
      <c r="J49" s="658"/>
      <c r="K49" s="658"/>
      <c r="L49" s="658"/>
      <c r="M49" s="658"/>
      <c r="N49" s="658"/>
      <c r="O49" s="659"/>
    </row>
    <row r="50" spans="2:15" ht="16.5" customHeight="1">
      <c r="B50" s="24"/>
      <c r="C50" s="530"/>
      <c r="D50" s="660"/>
      <c r="E50" s="660"/>
      <c r="F50" s="660"/>
      <c r="G50" s="660"/>
      <c r="H50" s="660"/>
      <c r="I50" s="660"/>
      <c r="J50" s="660"/>
      <c r="K50" s="660"/>
      <c r="L50" s="660"/>
      <c r="M50" s="660"/>
      <c r="N50" s="660"/>
      <c r="O50" s="660"/>
    </row>
    <row r="51" spans="2:15" ht="12" customHeight="1">
      <c r="B51" s="8"/>
      <c r="C51" s="661" t="s">
        <v>210</v>
      </c>
      <c r="D51" s="662"/>
      <c r="E51" s="662"/>
      <c r="F51" s="662"/>
      <c r="G51" s="662"/>
      <c r="H51" s="662"/>
      <c r="I51" s="662"/>
      <c r="J51" s="662"/>
      <c r="K51" s="662"/>
      <c r="L51" s="662"/>
      <c r="M51" s="662"/>
      <c r="N51" s="662"/>
      <c r="O51" s="663"/>
    </row>
    <row r="52" spans="2:15" ht="12.75" hidden="1">
      <c r="B52" s="1"/>
      <c r="C52" s="1"/>
      <c r="D52" s="1"/>
      <c r="E52" s="1"/>
      <c r="F52" s="1"/>
      <c r="G52" s="1"/>
      <c r="H52" s="17"/>
      <c r="I52" s="17"/>
      <c r="J52" s="1"/>
      <c r="K52" s="1"/>
      <c r="L52" s="1"/>
      <c r="M52" s="1"/>
      <c r="N52" s="1"/>
      <c r="O52" s="1"/>
    </row>
    <row r="53" spans="2:15" ht="12.75" hidden="1">
      <c r="B53" s="1"/>
      <c r="C53" s="1"/>
      <c r="D53" s="1"/>
      <c r="E53" s="1"/>
      <c r="F53" s="1"/>
      <c r="G53" s="1"/>
      <c r="H53" s="17"/>
      <c r="I53" s="17"/>
      <c r="J53" s="1"/>
      <c r="K53" s="1"/>
      <c r="L53" s="1"/>
      <c r="M53" s="1"/>
      <c r="N53" s="1"/>
      <c r="O53" s="1"/>
    </row>
    <row r="54" spans="2:15" ht="12.75" hidden="1">
      <c r="B54" s="1"/>
      <c r="C54" s="1"/>
      <c r="D54" s="1"/>
      <c r="E54" s="1"/>
      <c r="F54" s="1"/>
      <c r="G54" s="1"/>
      <c r="H54" s="17"/>
      <c r="I54" s="17"/>
      <c r="J54" s="1"/>
      <c r="K54" s="1"/>
      <c r="L54" s="1"/>
      <c r="M54" s="1"/>
      <c r="N54" s="1"/>
      <c r="O54" s="1"/>
    </row>
    <row r="55" spans="3:14" ht="12.75" customHeight="1">
      <c r="C55" s="183"/>
      <c r="D55" s="414" t="s">
        <v>199</v>
      </c>
      <c r="E55" s="415"/>
      <c r="F55" s="415"/>
      <c r="G55" s="415"/>
      <c r="H55" s="415"/>
      <c r="I55" s="184"/>
      <c r="J55" s="183"/>
      <c r="K55" s="183"/>
      <c r="L55" s="111" t="s">
        <v>28</v>
      </c>
      <c r="M55" s="183"/>
      <c r="N55" s="237"/>
    </row>
    <row r="56" ht="12.75" customHeight="1"/>
    <row r="57" ht="12.75" customHeight="1"/>
    <row r="58" ht="12.75" customHeight="1"/>
    <row r="59" ht="12.75" customHeight="1"/>
    <row r="60" ht="12.75" customHeight="1"/>
    <row r="61" ht="12.75" customHeight="1"/>
    <row r="62" ht="12.75" customHeight="1"/>
    <row r="63" spans="2:17" s="7" customFormat="1" ht="12.75" customHeight="1">
      <c r="B63" s="146"/>
      <c r="C63" s="146"/>
      <c r="D63" s="146"/>
      <c r="E63" s="146"/>
      <c r="F63" s="146"/>
      <c r="G63" s="146"/>
      <c r="H63" s="147"/>
      <c r="I63" s="147"/>
      <c r="J63" s="146"/>
      <c r="K63" s="146"/>
      <c r="L63" s="146"/>
      <c r="M63" s="146"/>
      <c r="N63" s="146"/>
      <c r="O63" s="146"/>
      <c r="P63" s="1"/>
      <c r="Q63" s="1"/>
    </row>
    <row r="64" spans="2:17" s="7" customFormat="1" ht="12.75" customHeight="1">
      <c r="B64" s="146"/>
      <c r="C64" s="146"/>
      <c r="D64" s="146"/>
      <c r="E64" s="146"/>
      <c r="F64" s="146"/>
      <c r="G64" s="146"/>
      <c r="H64" s="147"/>
      <c r="I64" s="147"/>
      <c r="J64" s="146"/>
      <c r="K64" s="146"/>
      <c r="L64" s="146"/>
      <c r="M64" s="146"/>
      <c r="N64" s="146"/>
      <c r="O64" s="146"/>
      <c r="P64" s="1"/>
      <c r="Q64" s="1"/>
    </row>
    <row r="65" ht="12.75"/>
    <row r="66" ht="12.75"/>
  </sheetData>
  <sheetProtection/>
  <mergeCells count="74">
    <mergeCell ref="D55:H55"/>
    <mergeCell ref="C48:F48"/>
    <mergeCell ref="G48:O48"/>
    <mergeCell ref="C49:G49"/>
    <mergeCell ref="H49:O49"/>
    <mergeCell ref="C50:O50"/>
    <mergeCell ref="C51:O51"/>
    <mergeCell ref="C44:F44"/>
    <mergeCell ref="G44:O44"/>
    <mergeCell ref="C45:O45"/>
    <mergeCell ref="C46:F46"/>
    <mergeCell ref="G46:O46"/>
    <mergeCell ref="C47:F47"/>
    <mergeCell ref="G47:O47"/>
    <mergeCell ref="C42:F42"/>
    <mergeCell ref="G42:J42"/>
    <mergeCell ref="K42:M42"/>
    <mergeCell ref="N42:O42"/>
    <mergeCell ref="C43:F43"/>
    <mergeCell ref="G43:J43"/>
    <mergeCell ref="K43:M43"/>
    <mergeCell ref="N43:O43"/>
    <mergeCell ref="C38:O38"/>
    <mergeCell ref="C39:F39"/>
    <mergeCell ref="G39:O39"/>
    <mergeCell ref="C40:F40"/>
    <mergeCell ref="G40:O40"/>
    <mergeCell ref="C41:F41"/>
    <mergeCell ref="G41:O41"/>
    <mergeCell ref="C33:I33"/>
    <mergeCell ref="C34:O34"/>
    <mergeCell ref="C35:Q35"/>
    <mergeCell ref="C36:O36"/>
    <mergeCell ref="C37:O37"/>
    <mergeCell ref="C31:F31"/>
    <mergeCell ref="G31:I31"/>
    <mergeCell ref="J31:M31"/>
    <mergeCell ref="N31:O31"/>
    <mergeCell ref="C32:F32"/>
    <mergeCell ref="G32:I32"/>
    <mergeCell ref="J32:M32"/>
    <mergeCell ref="N32:O32"/>
    <mergeCell ref="C23:O23"/>
    <mergeCell ref="C24:O24"/>
    <mergeCell ref="C25:O25"/>
    <mergeCell ref="C27:O27"/>
    <mergeCell ref="C28:O28"/>
    <mergeCell ref="C30:I30"/>
    <mergeCell ref="J30:O30"/>
    <mergeCell ref="C17:O17"/>
    <mergeCell ref="C18:O18"/>
    <mergeCell ref="C19:O19"/>
    <mergeCell ref="C20:O20"/>
    <mergeCell ref="C21:O21"/>
    <mergeCell ref="C22:O22"/>
    <mergeCell ref="C13:F13"/>
    <mergeCell ref="G13:O13"/>
    <mergeCell ref="C14:F14"/>
    <mergeCell ref="G14:O14"/>
    <mergeCell ref="C15:F15"/>
    <mergeCell ref="G15:O15"/>
    <mergeCell ref="G6:O6"/>
    <mergeCell ref="G7:O7"/>
    <mergeCell ref="G8:O8"/>
    <mergeCell ref="G9:O9"/>
    <mergeCell ref="G10:O10"/>
    <mergeCell ref="C12:F12"/>
    <mergeCell ref="G12:O12"/>
    <mergeCell ref="D1:O1"/>
    <mergeCell ref="C2:O2"/>
    <mergeCell ref="C3:K3"/>
    <mergeCell ref="M3:O3"/>
    <mergeCell ref="G4:O4"/>
    <mergeCell ref="G5:O5"/>
  </mergeCells>
  <hyperlinks>
    <hyperlink ref="G10" r:id="rId1" display="www.iteca.kz "/>
    <hyperlink ref="G9" r:id="rId2" display="anastasiya.s@iteca.kz"/>
    <hyperlink ref="D55:H55" location="Instruction!A1" display="Вернуться на 1 стр."/>
    <hyperlink ref="L55" location="'F-E'!A1" display="Next"/>
  </hyperlinks>
  <printOptions/>
  <pageMargins left="0.7" right="0.7" top="0.75" bottom="0.75" header="0.3" footer="0.3"/>
  <pageSetup horizontalDpi="600" verticalDpi="600" orientation="portrait" paperSize="9" r:id="rId3"/>
</worksheet>
</file>

<file path=xl/worksheets/sheet6.xml><?xml version="1.0" encoding="utf-8"?>
<worksheet xmlns="http://schemas.openxmlformats.org/spreadsheetml/2006/main" xmlns:r="http://schemas.openxmlformats.org/officeDocument/2006/relationships">
  <dimension ref="A1:Q53"/>
  <sheetViews>
    <sheetView zoomScalePageLayoutView="0" workbookViewId="0" topLeftCell="B2">
      <selection activeCell="C20" sqref="C20:O20"/>
    </sheetView>
  </sheetViews>
  <sheetFormatPr defaultColWidth="0" defaultRowHeight="12.75" zeroHeight="1"/>
  <cols>
    <col min="1" max="1" width="3.57421875" style="7" hidden="1" customWidth="1"/>
    <col min="2" max="2" width="3.57421875" style="146" customWidth="1"/>
    <col min="3" max="3" width="12.28125" style="146" customWidth="1"/>
    <col min="4" max="4" width="8.140625" style="146" customWidth="1"/>
    <col min="5" max="5" width="6.8515625" style="146" customWidth="1"/>
    <col min="6" max="6" width="5.57421875" style="146" customWidth="1"/>
    <col min="7" max="7" width="5.00390625" style="146" customWidth="1"/>
    <col min="8" max="8" width="10.8515625" style="147" customWidth="1"/>
    <col min="9" max="9" width="11.57421875" style="147" customWidth="1"/>
    <col min="10" max="10" width="7.421875" style="146" customWidth="1"/>
    <col min="11" max="11" width="3.00390625" style="146" customWidth="1"/>
    <col min="12" max="12" width="6.7109375" style="146" customWidth="1"/>
    <col min="13" max="13" width="8.421875" style="146" customWidth="1"/>
    <col min="14" max="14" width="12.28125" style="146" customWidth="1"/>
    <col min="15" max="15" width="15.57421875" style="146" customWidth="1"/>
    <col min="16" max="16384" width="0" style="1" hidden="1" customWidth="1"/>
  </cols>
  <sheetData>
    <row r="1" spans="2:15" s="7" customFormat="1" ht="0.75" customHeight="1">
      <c r="B1" s="94"/>
      <c r="C1" s="94"/>
      <c r="D1" s="570"/>
      <c r="E1" s="570"/>
      <c r="F1" s="570"/>
      <c r="G1" s="570"/>
      <c r="H1" s="570"/>
      <c r="I1" s="570"/>
      <c r="J1" s="570"/>
      <c r="K1" s="570"/>
      <c r="L1" s="570"/>
      <c r="M1" s="570"/>
      <c r="N1" s="570"/>
      <c r="O1" s="571"/>
    </row>
    <row r="2" spans="2:15" s="7" customFormat="1" ht="12.75" customHeight="1">
      <c r="B2" s="94"/>
      <c r="C2" s="700"/>
      <c r="D2" s="700"/>
      <c r="E2" s="700"/>
      <c r="F2" s="700"/>
      <c r="G2" s="700"/>
      <c r="H2" s="700"/>
      <c r="I2" s="700"/>
      <c r="J2" s="701" t="s">
        <v>425</v>
      </c>
      <c r="K2" s="701"/>
      <c r="L2" s="701"/>
      <c r="M2" s="701"/>
      <c r="N2" s="701"/>
      <c r="O2" s="701"/>
    </row>
    <row r="3" spans="1:15" s="2" customFormat="1" ht="9" customHeight="1">
      <c r="A3" s="73"/>
      <c r="B3" s="8"/>
      <c r="C3" s="572"/>
      <c r="D3" s="572"/>
      <c r="E3" s="572"/>
      <c r="F3" s="572"/>
      <c r="G3" s="572"/>
      <c r="H3" s="572"/>
      <c r="I3" s="572"/>
      <c r="J3" s="572"/>
      <c r="K3" s="572"/>
      <c r="L3" s="240"/>
      <c r="M3" s="573"/>
      <c r="N3" s="573"/>
      <c r="O3" s="573"/>
    </row>
    <row r="4" spans="2:15" ht="11.25" customHeight="1">
      <c r="B4" s="8"/>
      <c r="C4" s="255" t="s">
        <v>114</v>
      </c>
      <c r="D4" s="241"/>
      <c r="E4" s="241"/>
      <c r="F4" s="242"/>
      <c r="G4" s="502" t="s">
        <v>133</v>
      </c>
      <c r="H4" s="502"/>
      <c r="I4" s="502"/>
      <c r="J4" s="502"/>
      <c r="K4" s="502"/>
      <c r="L4" s="502"/>
      <c r="M4" s="502"/>
      <c r="N4" s="502"/>
      <c r="O4" s="503"/>
    </row>
    <row r="5" spans="2:15" ht="11.25" customHeight="1">
      <c r="B5" s="8"/>
      <c r="C5" s="256" t="s">
        <v>115</v>
      </c>
      <c r="D5" s="243"/>
      <c r="E5" s="243"/>
      <c r="F5" s="94"/>
      <c r="G5" s="504" t="s">
        <v>132</v>
      </c>
      <c r="H5" s="504"/>
      <c r="I5" s="504"/>
      <c r="J5" s="504"/>
      <c r="K5" s="504"/>
      <c r="L5" s="504"/>
      <c r="M5" s="504"/>
      <c r="N5" s="504"/>
      <c r="O5" s="505"/>
    </row>
    <row r="6" spans="2:15" ht="11.25" customHeight="1">
      <c r="B6" s="8"/>
      <c r="C6" s="256" t="s">
        <v>116</v>
      </c>
      <c r="D6" s="243"/>
      <c r="E6" s="243"/>
      <c r="F6" s="94"/>
      <c r="G6" s="506" t="s">
        <v>152</v>
      </c>
      <c r="H6" s="506"/>
      <c r="I6" s="506"/>
      <c r="J6" s="506"/>
      <c r="K6" s="506"/>
      <c r="L6" s="506"/>
      <c r="M6" s="506"/>
      <c r="N6" s="506"/>
      <c r="O6" s="507"/>
    </row>
    <row r="7" spans="2:15" ht="11.25" customHeight="1">
      <c r="B7" s="8"/>
      <c r="C7" s="256" t="s">
        <v>117</v>
      </c>
      <c r="D7" s="243"/>
      <c r="E7" s="243"/>
      <c r="F7" s="94"/>
      <c r="G7" s="506" t="s">
        <v>153</v>
      </c>
      <c r="H7" s="506"/>
      <c r="I7" s="506"/>
      <c r="J7" s="506"/>
      <c r="K7" s="506"/>
      <c r="L7" s="506"/>
      <c r="M7" s="506"/>
      <c r="N7" s="506"/>
      <c r="O7" s="507"/>
    </row>
    <row r="8" spans="2:15" ht="11.25" customHeight="1">
      <c r="B8" s="8"/>
      <c r="C8" s="256" t="s">
        <v>118</v>
      </c>
      <c r="D8" s="243"/>
      <c r="E8" s="243"/>
      <c r="F8" s="94"/>
      <c r="G8" s="504" t="s">
        <v>297</v>
      </c>
      <c r="H8" s="504"/>
      <c r="I8" s="504"/>
      <c r="J8" s="504"/>
      <c r="K8" s="504"/>
      <c r="L8" s="504"/>
      <c r="M8" s="504"/>
      <c r="N8" s="504"/>
      <c r="O8" s="505"/>
    </row>
    <row r="9" spans="2:15" ht="11.25" customHeight="1">
      <c r="B9" s="8"/>
      <c r="C9" s="256" t="s">
        <v>0</v>
      </c>
      <c r="D9" s="243"/>
      <c r="E9" s="243"/>
      <c r="F9" s="94"/>
      <c r="G9" s="393" t="s">
        <v>311</v>
      </c>
      <c r="H9" s="539"/>
      <c r="I9" s="539"/>
      <c r="J9" s="539"/>
      <c r="K9" s="539"/>
      <c r="L9" s="539"/>
      <c r="M9" s="539"/>
      <c r="N9" s="539"/>
      <c r="O9" s="540"/>
    </row>
    <row r="10" spans="2:15" ht="11.25" customHeight="1">
      <c r="B10" s="8"/>
      <c r="C10" s="257" t="s">
        <v>1</v>
      </c>
      <c r="D10" s="244"/>
      <c r="E10" s="244"/>
      <c r="F10" s="245"/>
      <c r="G10" s="508" t="s">
        <v>5</v>
      </c>
      <c r="H10" s="508"/>
      <c r="I10" s="508"/>
      <c r="J10" s="508"/>
      <c r="K10" s="508"/>
      <c r="L10" s="508"/>
      <c r="M10" s="508"/>
      <c r="N10" s="508"/>
      <c r="O10" s="509"/>
    </row>
    <row r="11" spans="2:15" ht="9" customHeight="1">
      <c r="B11" s="8"/>
      <c r="C11" s="148"/>
      <c r="D11" s="33"/>
      <c r="E11" s="33"/>
      <c r="F11" s="8"/>
      <c r="G11" s="238"/>
      <c r="H11" s="33"/>
      <c r="I11" s="33"/>
      <c r="J11" s="33"/>
      <c r="K11" s="8"/>
      <c r="L11" s="8"/>
      <c r="M11" s="8"/>
      <c r="N11" s="8"/>
      <c r="O11" s="8"/>
    </row>
    <row r="12" spans="2:15" ht="14.25" customHeight="1">
      <c r="B12" s="8"/>
      <c r="C12" s="575" t="s">
        <v>134</v>
      </c>
      <c r="D12" s="576"/>
      <c r="E12" s="576"/>
      <c r="F12" s="576"/>
      <c r="G12" s="578"/>
      <c r="H12" s="578"/>
      <c r="I12" s="578"/>
      <c r="J12" s="578"/>
      <c r="K12" s="578"/>
      <c r="L12" s="578"/>
      <c r="M12" s="578"/>
      <c r="N12" s="578"/>
      <c r="O12" s="579"/>
    </row>
    <row r="13" spans="2:15" ht="14.25" customHeight="1">
      <c r="B13" s="8"/>
      <c r="C13" s="575" t="s">
        <v>118</v>
      </c>
      <c r="D13" s="576"/>
      <c r="E13" s="576"/>
      <c r="F13" s="576"/>
      <c r="G13" s="580"/>
      <c r="H13" s="580"/>
      <c r="I13" s="580"/>
      <c r="J13" s="580"/>
      <c r="K13" s="580"/>
      <c r="L13" s="580"/>
      <c r="M13" s="580"/>
      <c r="N13" s="580"/>
      <c r="O13" s="581"/>
    </row>
    <row r="14" spans="2:15" ht="14.25" customHeight="1">
      <c r="B14" s="8"/>
      <c r="C14" s="575" t="s">
        <v>135</v>
      </c>
      <c r="D14" s="582"/>
      <c r="E14" s="582"/>
      <c r="F14" s="582"/>
      <c r="G14" s="699"/>
      <c r="H14" s="583"/>
      <c r="I14" s="583"/>
      <c r="J14" s="583"/>
      <c r="K14" s="583"/>
      <c r="L14" s="583"/>
      <c r="M14" s="583"/>
      <c r="N14" s="583"/>
      <c r="O14" s="584"/>
    </row>
    <row r="15" spans="2:15" ht="14.25" customHeight="1">
      <c r="B15" s="8"/>
      <c r="C15" s="575" t="s">
        <v>136</v>
      </c>
      <c r="D15" s="582"/>
      <c r="E15" s="582"/>
      <c r="F15" s="582"/>
      <c r="G15" s="583"/>
      <c r="H15" s="583"/>
      <c r="I15" s="583"/>
      <c r="J15" s="583"/>
      <c r="K15" s="583"/>
      <c r="L15" s="583"/>
      <c r="M15" s="583"/>
      <c r="N15" s="583"/>
      <c r="O15" s="584"/>
    </row>
    <row r="16" spans="2:15" ht="9" customHeight="1">
      <c r="B16" s="8"/>
      <c r="C16" s="34"/>
      <c r="D16" s="34"/>
      <c r="E16" s="34"/>
      <c r="F16" s="34"/>
      <c r="G16" s="13"/>
      <c r="H16" s="13"/>
      <c r="I16" s="13"/>
      <c r="J16" s="13"/>
      <c r="K16" s="13"/>
      <c r="L16" s="13"/>
      <c r="M16" s="13"/>
      <c r="N16" s="13"/>
      <c r="O16" s="13"/>
    </row>
    <row r="17" spans="1:15" ht="18" customHeight="1">
      <c r="A17" s="278"/>
      <c r="B17" s="148"/>
      <c r="C17" s="585" t="s">
        <v>201</v>
      </c>
      <c r="D17" s="585"/>
      <c r="E17" s="585"/>
      <c r="F17" s="585"/>
      <c r="G17" s="585"/>
      <c r="H17" s="585"/>
      <c r="I17" s="585"/>
      <c r="J17" s="585"/>
      <c r="K17" s="585"/>
      <c r="L17" s="585"/>
      <c r="M17" s="585"/>
      <c r="N17" s="585"/>
      <c r="O17" s="585"/>
    </row>
    <row r="18" spans="2:15" ht="25.5" customHeight="1">
      <c r="B18" s="8"/>
      <c r="C18" s="530" t="s">
        <v>426</v>
      </c>
      <c r="D18" s="530"/>
      <c r="E18" s="530"/>
      <c r="F18" s="530"/>
      <c r="G18" s="530"/>
      <c r="H18" s="530"/>
      <c r="I18" s="530"/>
      <c r="J18" s="530"/>
      <c r="K18" s="530"/>
      <c r="L18" s="530"/>
      <c r="M18" s="530"/>
      <c r="N18" s="530"/>
      <c r="O18" s="530"/>
    </row>
    <row r="19" spans="2:15" ht="0.75" customHeight="1" thickBot="1">
      <c r="B19" s="24"/>
      <c r="C19" s="586"/>
      <c r="D19" s="587"/>
      <c r="E19" s="587"/>
      <c r="F19" s="587"/>
      <c r="G19" s="587"/>
      <c r="H19" s="587"/>
      <c r="I19" s="587"/>
      <c r="J19" s="587"/>
      <c r="K19" s="587"/>
      <c r="L19" s="587"/>
      <c r="M19" s="587"/>
      <c r="N19" s="587"/>
      <c r="O19" s="588"/>
    </row>
    <row r="20" spans="2:15" ht="105.75" customHeight="1">
      <c r="B20" s="24"/>
      <c r="C20" s="589" t="s">
        <v>427</v>
      </c>
      <c r="D20" s="590"/>
      <c r="E20" s="590"/>
      <c r="F20" s="590"/>
      <c r="G20" s="590"/>
      <c r="H20" s="590"/>
      <c r="I20" s="590"/>
      <c r="J20" s="590"/>
      <c r="K20" s="590"/>
      <c r="L20" s="590"/>
      <c r="M20" s="590"/>
      <c r="N20" s="590"/>
      <c r="O20" s="591"/>
    </row>
    <row r="21" spans="2:15" ht="15.75" customHeight="1">
      <c r="B21" s="24"/>
      <c r="C21" s="594" t="s">
        <v>428</v>
      </c>
      <c r="D21" s="595"/>
      <c r="E21" s="595"/>
      <c r="F21" s="595"/>
      <c r="G21" s="595"/>
      <c r="H21" s="595"/>
      <c r="I21" s="595"/>
      <c r="J21" s="595"/>
      <c r="K21" s="595"/>
      <c r="L21" s="595"/>
      <c r="M21" s="595"/>
      <c r="N21" s="595"/>
      <c r="O21" s="596"/>
    </row>
    <row r="22" spans="2:15" ht="12.75" customHeight="1">
      <c r="B22" s="24"/>
      <c r="C22" s="594" t="s">
        <v>429</v>
      </c>
      <c r="D22" s="595"/>
      <c r="E22" s="595"/>
      <c r="F22" s="595"/>
      <c r="G22" s="595"/>
      <c r="H22" s="595"/>
      <c r="I22" s="595"/>
      <c r="J22" s="595"/>
      <c r="K22" s="595"/>
      <c r="L22" s="595"/>
      <c r="M22" s="595"/>
      <c r="N22" s="595"/>
      <c r="O22" s="596"/>
    </row>
    <row r="23" spans="1:15" s="2" customFormat="1" ht="18.75" customHeight="1" thickBot="1">
      <c r="A23" s="73"/>
      <c r="B23" s="24"/>
      <c r="C23" s="597" t="s">
        <v>430</v>
      </c>
      <c r="D23" s="598"/>
      <c r="E23" s="598"/>
      <c r="F23" s="598"/>
      <c r="G23" s="598"/>
      <c r="H23" s="598"/>
      <c r="I23" s="598"/>
      <c r="J23" s="598"/>
      <c r="K23" s="598"/>
      <c r="L23" s="598"/>
      <c r="M23" s="598"/>
      <c r="N23" s="598"/>
      <c r="O23" s="599"/>
    </row>
    <row r="24" spans="1:15" s="19" customFormat="1" ht="15.75" customHeight="1" thickBot="1">
      <c r="A24" s="91"/>
      <c r="B24" s="24"/>
      <c r="C24" s="20"/>
      <c r="D24" s="21"/>
      <c r="E24" s="21"/>
      <c r="F24" s="21"/>
      <c r="G24" s="21"/>
      <c r="H24" s="21"/>
      <c r="I24" s="25"/>
      <c r="J24" s="25"/>
      <c r="K24" s="21"/>
      <c r="L24" s="21"/>
      <c r="M24" s="21"/>
      <c r="N24" s="21"/>
      <c r="O24" s="21"/>
    </row>
    <row r="25" spans="2:15" ht="15.75" customHeight="1">
      <c r="B25" s="92"/>
      <c r="C25" s="690" t="s">
        <v>207</v>
      </c>
      <c r="D25" s="691"/>
      <c r="E25" s="691"/>
      <c r="F25" s="691"/>
      <c r="G25" s="691"/>
      <c r="H25" s="691"/>
      <c r="I25" s="691"/>
      <c r="J25" s="691"/>
      <c r="K25" s="691"/>
      <c r="L25" s="691"/>
      <c r="M25" s="691"/>
      <c r="N25" s="691"/>
      <c r="O25" s="692"/>
    </row>
    <row r="26" spans="2:15" ht="42.75" customHeight="1" thickBot="1">
      <c r="B26" s="24"/>
      <c r="C26" s="693" t="s">
        <v>431</v>
      </c>
      <c r="D26" s="694"/>
      <c r="E26" s="694"/>
      <c r="F26" s="694"/>
      <c r="G26" s="694"/>
      <c r="H26" s="694"/>
      <c r="I26" s="694"/>
      <c r="J26" s="694"/>
      <c r="K26" s="694"/>
      <c r="L26" s="694"/>
      <c r="M26" s="694"/>
      <c r="N26" s="694"/>
      <c r="O26" s="695"/>
    </row>
    <row r="27" spans="2:15" ht="24" customHeight="1" thickBot="1">
      <c r="B27" s="92"/>
      <c r="C27" s="246"/>
      <c r="D27" s="246"/>
      <c r="E27" s="246"/>
      <c r="F27" s="246"/>
      <c r="G27" s="246"/>
      <c r="H27" s="246"/>
      <c r="I27" s="148"/>
      <c r="J27" s="148"/>
      <c r="K27" s="208"/>
      <c r="L27" s="208"/>
      <c r="M27" s="208"/>
      <c r="N27" s="208"/>
      <c r="O27" s="208"/>
    </row>
    <row r="28" spans="2:17" ht="40.5" customHeight="1" thickBot="1">
      <c r="B28" s="33"/>
      <c r="C28" s="696" t="s">
        <v>234</v>
      </c>
      <c r="D28" s="697"/>
      <c r="E28" s="697"/>
      <c r="F28" s="697"/>
      <c r="G28" s="697"/>
      <c r="H28" s="697"/>
      <c r="I28" s="698"/>
      <c r="J28" s="696" t="s">
        <v>432</v>
      </c>
      <c r="K28" s="697"/>
      <c r="L28" s="697"/>
      <c r="M28" s="697"/>
      <c r="N28" s="697"/>
      <c r="O28" s="698"/>
      <c r="P28" s="293"/>
      <c r="Q28" s="276"/>
    </row>
    <row r="29" spans="2:16" ht="20.25" customHeight="1">
      <c r="B29" s="13"/>
      <c r="C29" s="683" t="s">
        <v>159</v>
      </c>
      <c r="D29" s="684"/>
      <c r="E29" s="685" t="s">
        <v>160</v>
      </c>
      <c r="F29" s="686"/>
      <c r="G29" s="687"/>
      <c r="H29" s="312" t="s">
        <v>447</v>
      </c>
      <c r="I29" s="315" t="s">
        <v>448</v>
      </c>
      <c r="J29" s="688" t="s">
        <v>159</v>
      </c>
      <c r="K29" s="684"/>
      <c r="L29" s="672" t="s">
        <v>160</v>
      </c>
      <c r="M29" s="672"/>
      <c r="N29" s="312" t="s">
        <v>447</v>
      </c>
      <c r="O29" s="685" t="s">
        <v>449</v>
      </c>
      <c r="P29" s="689"/>
    </row>
    <row r="30" spans="1:16" s="2" customFormat="1" ht="15" customHeight="1" thickBot="1">
      <c r="A30" s="73"/>
      <c r="B30" s="33"/>
      <c r="C30" s="679">
        <v>309</v>
      </c>
      <c r="D30" s="680"/>
      <c r="E30" s="681">
        <v>339</v>
      </c>
      <c r="F30" s="682"/>
      <c r="G30" s="680"/>
      <c r="H30" s="316">
        <v>386</v>
      </c>
      <c r="I30" s="317">
        <v>540</v>
      </c>
      <c r="J30" s="674">
        <v>137</v>
      </c>
      <c r="K30" s="673"/>
      <c r="L30" s="673">
        <v>155</v>
      </c>
      <c r="M30" s="673"/>
      <c r="N30" s="313">
        <v>204</v>
      </c>
      <c r="O30" s="269">
        <v>282</v>
      </c>
      <c r="P30" s="314"/>
    </row>
    <row r="31" spans="2:15" ht="11.25" customHeight="1">
      <c r="B31" s="33"/>
      <c r="C31" s="610"/>
      <c r="D31" s="610"/>
      <c r="E31" s="610"/>
      <c r="F31" s="610"/>
      <c r="G31" s="610"/>
      <c r="H31" s="610"/>
      <c r="I31" s="610"/>
      <c r="J31" s="13"/>
      <c r="K31" s="247"/>
      <c r="L31" s="247"/>
      <c r="M31" s="247"/>
      <c r="N31" s="247"/>
      <c r="O31" s="247"/>
    </row>
    <row r="32" spans="2:15" ht="39" customHeight="1" thickBot="1">
      <c r="B32" s="8"/>
      <c r="C32" s="676" t="s">
        <v>433</v>
      </c>
      <c r="D32" s="677"/>
      <c r="E32" s="677"/>
      <c r="F32" s="677"/>
      <c r="G32" s="677"/>
      <c r="H32" s="677"/>
      <c r="I32" s="677"/>
      <c r="J32" s="677"/>
      <c r="K32" s="677"/>
      <c r="L32" s="677"/>
      <c r="M32" s="677"/>
      <c r="N32" s="677"/>
      <c r="O32" s="678"/>
    </row>
    <row r="33" spans="2:17" ht="12.75" customHeight="1" thickBot="1">
      <c r="B33" s="8"/>
      <c r="C33" s="623" t="s">
        <v>209</v>
      </c>
      <c r="D33" s="624"/>
      <c r="E33" s="624"/>
      <c r="F33" s="624"/>
      <c r="G33" s="624"/>
      <c r="H33" s="624"/>
      <c r="I33" s="624"/>
      <c r="J33" s="624"/>
      <c r="K33" s="624"/>
      <c r="L33" s="624"/>
      <c r="M33" s="624"/>
      <c r="N33" s="624"/>
      <c r="O33" s="624"/>
      <c r="P33" s="624"/>
      <c r="Q33" s="625"/>
    </row>
    <row r="34" spans="2:15" ht="22.5" customHeight="1">
      <c r="B34" s="8"/>
      <c r="C34" s="626" t="s">
        <v>218</v>
      </c>
      <c r="D34" s="574"/>
      <c r="E34" s="574"/>
      <c r="F34" s="574"/>
      <c r="G34" s="574"/>
      <c r="H34" s="574"/>
      <c r="I34" s="574"/>
      <c r="J34" s="574"/>
      <c r="K34" s="574"/>
      <c r="L34" s="574"/>
      <c r="M34" s="574"/>
      <c r="N34" s="574"/>
      <c r="O34" s="627"/>
    </row>
    <row r="35" spans="1:15" s="2" customFormat="1" ht="42" customHeight="1">
      <c r="A35" s="73"/>
      <c r="B35" s="8"/>
      <c r="C35" s="628" t="s">
        <v>244</v>
      </c>
      <c r="D35" s="629"/>
      <c r="E35" s="629"/>
      <c r="F35" s="629"/>
      <c r="G35" s="629"/>
      <c r="H35" s="629"/>
      <c r="I35" s="629"/>
      <c r="J35" s="629"/>
      <c r="K35" s="629"/>
      <c r="L35" s="629"/>
      <c r="M35" s="629"/>
      <c r="N35" s="629"/>
      <c r="O35" s="630"/>
    </row>
    <row r="36" spans="2:15" ht="21" customHeight="1">
      <c r="B36" s="24"/>
      <c r="C36" s="631" t="s">
        <v>434</v>
      </c>
      <c r="D36" s="632"/>
      <c r="E36" s="632"/>
      <c r="F36" s="632"/>
      <c r="G36" s="632"/>
      <c r="H36" s="632"/>
      <c r="I36" s="632"/>
      <c r="J36" s="632"/>
      <c r="K36" s="632"/>
      <c r="L36" s="632"/>
      <c r="M36" s="632"/>
      <c r="N36" s="632"/>
      <c r="O36" s="633"/>
    </row>
    <row r="37" spans="2:15" ht="13.5" customHeight="1">
      <c r="B37" s="24"/>
      <c r="C37" s="634" t="s">
        <v>211</v>
      </c>
      <c r="D37" s="635"/>
      <c r="E37" s="635"/>
      <c r="F37" s="636"/>
      <c r="G37" s="607"/>
      <c r="H37" s="608"/>
      <c r="I37" s="608"/>
      <c r="J37" s="608"/>
      <c r="K37" s="608"/>
      <c r="L37" s="608"/>
      <c r="M37" s="608"/>
      <c r="N37" s="608"/>
      <c r="O37" s="609"/>
    </row>
    <row r="38" spans="2:15" ht="27.75" customHeight="1">
      <c r="B38" s="13"/>
      <c r="C38" s="651" t="s">
        <v>220</v>
      </c>
      <c r="D38" s="652"/>
      <c r="E38" s="652"/>
      <c r="F38" s="653"/>
      <c r="G38" s="637"/>
      <c r="H38" s="583"/>
      <c r="I38" s="583"/>
      <c r="J38" s="583"/>
      <c r="K38" s="583"/>
      <c r="L38" s="583"/>
      <c r="M38" s="583"/>
      <c r="N38" s="583"/>
      <c r="O38" s="584"/>
    </row>
    <row r="39" spans="2:15" ht="34.5" customHeight="1">
      <c r="B39" s="13"/>
      <c r="C39" s="615" t="s">
        <v>219</v>
      </c>
      <c r="D39" s="616"/>
      <c r="E39" s="616"/>
      <c r="F39" s="617"/>
      <c r="G39" s="637"/>
      <c r="H39" s="583"/>
      <c r="I39" s="583"/>
      <c r="J39" s="583"/>
      <c r="K39" s="583"/>
      <c r="L39" s="583"/>
      <c r="M39" s="583"/>
      <c r="N39" s="583"/>
      <c r="O39" s="584"/>
    </row>
    <row r="40" spans="2:15" ht="13.5" customHeight="1">
      <c r="B40" s="13"/>
      <c r="C40" s="615" t="s">
        <v>212</v>
      </c>
      <c r="D40" s="616"/>
      <c r="E40" s="616"/>
      <c r="F40" s="617"/>
      <c r="G40" s="593" t="s">
        <v>159</v>
      </c>
      <c r="H40" s="593"/>
      <c r="I40" s="593"/>
      <c r="J40" s="618"/>
      <c r="K40" s="593" t="s">
        <v>160</v>
      </c>
      <c r="L40" s="593"/>
      <c r="M40" s="618"/>
      <c r="N40" s="619" t="s">
        <v>225</v>
      </c>
      <c r="O40" s="618"/>
    </row>
    <row r="41" spans="2:15" ht="15.75" customHeight="1">
      <c r="B41" s="13"/>
      <c r="C41" s="638"/>
      <c r="D41" s="639"/>
      <c r="E41" s="639"/>
      <c r="F41" s="640"/>
      <c r="G41" s="583"/>
      <c r="H41" s="583"/>
      <c r="I41" s="583"/>
      <c r="J41" s="584"/>
      <c r="K41" s="641"/>
      <c r="L41" s="642"/>
      <c r="M41" s="642"/>
      <c r="N41" s="643"/>
      <c r="O41" s="644"/>
    </row>
    <row r="42" spans="2:15" ht="14.25" customHeight="1">
      <c r="B42" s="13"/>
      <c r="C42" s="645" t="s">
        <v>213</v>
      </c>
      <c r="D42" s="646"/>
      <c r="E42" s="646"/>
      <c r="F42" s="647"/>
      <c r="G42" s="637"/>
      <c r="H42" s="583"/>
      <c r="I42" s="583"/>
      <c r="J42" s="583"/>
      <c r="K42" s="583"/>
      <c r="L42" s="583"/>
      <c r="M42" s="583"/>
      <c r="N42" s="583"/>
      <c r="O42" s="584"/>
    </row>
    <row r="43" spans="2:15" ht="23.25" customHeight="1">
      <c r="B43" s="24"/>
      <c r="C43" s="648" t="s">
        <v>321</v>
      </c>
      <c r="D43" s="649"/>
      <c r="E43" s="649"/>
      <c r="F43" s="649"/>
      <c r="G43" s="649"/>
      <c r="H43" s="649"/>
      <c r="I43" s="649"/>
      <c r="J43" s="649"/>
      <c r="K43" s="649"/>
      <c r="L43" s="649"/>
      <c r="M43" s="649"/>
      <c r="N43" s="649"/>
      <c r="O43" s="650"/>
    </row>
    <row r="44" spans="2:15" ht="27.75" customHeight="1">
      <c r="B44" s="13"/>
      <c r="C44" s="634" t="s">
        <v>220</v>
      </c>
      <c r="D44" s="635"/>
      <c r="E44" s="635"/>
      <c r="F44" s="636"/>
      <c r="G44" s="637"/>
      <c r="H44" s="583"/>
      <c r="I44" s="583"/>
      <c r="J44" s="583"/>
      <c r="K44" s="583"/>
      <c r="L44" s="583"/>
      <c r="M44" s="583"/>
      <c r="N44" s="583"/>
      <c r="O44" s="584"/>
    </row>
    <row r="45" spans="2:15" ht="21" customHeight="1">
      <c r="B45" s="13"/>
      <c r="C45" s="664" t="s">
        <v>214</v>
      </c>
      <c r="D45" s="665"/>
      <c r="E45" s="665"/>
      <c r="F45" s="666"/>
      <c r="G45" s="637"/>
      <c r="H45" s="583"/>
      <c r="I45" s="583"/>
      <c r="J45" s="583"/>
      <c r="K45" s="583"/>
      <c r="L45" s="583"/>
      <c r="M45" s="583"/>
      <c r="N45" s="583"/>
      <c r="O45" s="584"/>
    </row>
    <row r="46" spans="2:15" ht="23.25" customHeight="1">
      <c r="B46" s="13"/>
      <c r="C46" s="664" t="s">
        <v>215</v>
      </c>
      <c r="D46" s="665"/>
      <c r="E46" s="665"/>
      <c r="F46" s="666"/>
      <c r="G46" s="637"/>
      <c r="H46" s="583"/>
      <c r="I46" s="583"/>
      <c r="J46" s="583"/>
      <c r="K46" s="583"/>
      <c r="L46" s="583"/>
      <c r="M46" s="583"/>
      <c r="N46" s="583"/>
      <c r="O46" s="584"/>
    </row>
    <row r="47" spans="2:15" ht="25.5" customHeight="1">
      <c r="B47" s="13"/>
      <c r="C47" s="656" t="s">
        <v>197</v>
      </c>
      <c r="D47" s="657"/>
      <c r="E47" s="657"/>
      <c r="F47" s="657"/>
      <c r="G47" s="657"/>
      <c r="H47" s="658" t="s">
        <v>30</v>
      </c>
      <c r="I47" s="658"/>
      <c r="J47" s="658"/>
      <c r="K47" s="658"/>
      <c r="L47" s="658"/>
      <c r="M47" s="658"/>
      <c r="N47" s="658"/>
      <c r="O47" s="659"/>
    </row>
    <row r="48" spans="2:15" ht="16.5" customHeight="1">
      <c r="B48" s="24"/>
      <c r="C48" s="530"/>
      <c r="D48" s="660"/>
      <c r="E48" s="660"/>
      <c r="F48" s="660"/>
      <c r="G48" s="660"/>
      <c r="H48" s="660"/>
      <c r="I48" s="660"/>
      <c r="J48" s="660"/>
      <c r="K48" s="660"/>
      <c r="L48" s="660"/>
      <c r="M48" s="660"/>
      <c r="N48" s="660"/>
      <c r="O48" s="660"/>
    </row>
    <row r="49" spans="2:15" ht="12" customHeight="1">
      <c r="B49" s="8"/>
      <c r="C49" s="661" t="s">
        <v>210</v>
      </c>
      <c r="D49" s="662"/>
      <c r="E49" s="662"/>
      <c r="F49" s="662"/>
      <c r="G49" s="662"/>
      <c r="H49" s="662"/>
      <c r="I49" s="662"/>
      <c r="J49" s="662"/>
      <c r="K49" s="662"/>
      <c r="L49" s="662"/>
      <c r="M49" s="662"/>
      <c r="N49" s="662"/>
      <c r="O49" s="663"/>
    </row>
    <row r="50" spans="2:15" ht="12.75" hidden="1">
      <c r="B50" s="1"/>
      <c r="C50" s="1"/>
      <c r="D50" s="1"/>
      <c r="E50" s="1"/>
      <c r="F50" s="1"/>
      <c r="G50" s="1"/>
      <c r="H50" s="17"/>
      <c r="I50" s="17"/>
      <c r="J50" s="1"/>
      <c r="K50" s="1"/>
      <c r="L50" s="1"/>
      <c r="M50" s="1"/>
      <c r="N50" s="1"/>
      <c r="O50" s="1"/>
    </row>
    <row r="51" spans="2:15" ht="12.75" hidden="1">
      <c r="B51" s="1"/>
      <c r="C51" s="1"/>
      <c r="D51" s="1"/>
      <c r="E51" s="1"/>
      <c r="F51" s="1"/>
      <c r="G51" s="1"/>
      <c r="H51" s="17"/>
      <c r="I51" s="17"/>
      <c r="J51" s="1"/>
      <c r="K51" s="1"/>
      <c r="L51" s="1"/>
      <c r="M51" s="1"/>
      <c r="N51" s="1"/>
      <c r="O51" s="1"/>
    </row>
    <row r="52" spans="2:15" ht="12.75" hidden="1">
      <c r="B52" s="1"/>
      <c r="C52" s="1"/>
      <c r="D52" s="1"/>
      <c r="E52" s="1"/>
      <c r="F52" s="1"/>
      <c r="G52" s="1"/>
      <c r="H52" s="17"/>
      <c r="I52" s="17"/>
      <c r="J52" s="1"/>
      <c r="K52" s="1"/>
      <c r="L52" s="1"/>
      <c r="M52" s="1"/>
      <c r="N52" s="1"/>
      <c r="O52" s="1"/>
    </row>
    <row r="53" spans="2:13" ht="12.75" customHeight="1">
      <c r="B53" s="183"/>
      <c r="C53" s="414" t="s">
        <v>199</v>
      </c>
      <c r="D53" s="415"/>
      <c r="E53" s="415"/>
      <c r="F53" s="415"/>
      <c r="G53" s="415"/>
      <c r="H53" s="184"/>
      <c r="I53" s="183"/>
      <c r="J53" s="675" t="s">
        <v>28</v>
      </c>
      <c r="K53" s="675"/>
      <c r="L53" s="675"/>
      <c r="M53" s="237"/>
    </row>
    <row r="54" ht="12.75" customHeight="1"/>
    <row r="55" ht="12.75" customHeight="1"/>
    <row r="56" ht="12.75" customHeight="1"/>
    <row r="57" ht="12.75" customHeight="1"/>
    <row r="58" ht="12.75" customHeight="1"/>
    <row r="59" ht="12.75" customHeight="1"/>
    <row r="60" ht="12.75" customHeight="1"/>
    <row r="61" ht="12.75" customHeight="1"/>
    <row r="62" ht="12.75" customHeight="1"/>
    <row r="63" ht="12.75" hidden="1"/>
  </sheetData>
  <sheetProtection/>
  <mergeCells count="75">
    <mergeCell ref="D1:O1"/>
    <mergeCell ref="C2:I2"/>
    <mergeCell ref="J2:O2"/>
    <mergeCell ref="C3:K3"/>
    <mergeCell ref="M3:O3"/>
    <mergeCell ref="G4:O4"/>
    <mergeCell ref="G5:O5"/>
    <mergeCell ref="G6:O6"/>
    <mergeCell ref="G7:O7"/>
    <mergeCell ref="G8:O8"/>
    <mergeCell ref="G9:O9"/>
    <mergeCell ref="G10:O10"/>
    <mergeCell ref="C12:F12"/>
    <mergeCell ref="G12:O12"/>
    <mergeCell ref="C13:F13"/>
    <mergeCell ref="G13:O13"/>
    <mergeCell ref="C14:F14"/>
    <mergeCell ref="G14:O14"/>
    <mergeCell ref="C15:F15"/>
    <mergeCell ref="G15:O15"/>
    <mergeCell ref="C17:O17"/>
    <mergeCell ref="C18:O18"/>
    <mergeCell ref="C19:O19"/>
    <mergeCell ref="C20:O20"/>
    <mergeCell ref="O29:P29"/>
    <mergeCell ref="C21:O21"/>
    <mergeCell ref="C22:O22"/>
    <mergeCell ref="C23:O23"/>
    <mergeCell ref="C25:O25"/>
    <mergeCell ref="C26:O26"/>
    <mergeCell ref="C28:I28"/>
    <mergeCell ref="J28:O28"/>
    <mergeCell ref="C30:D30"/>
    <mergeCell ref="E30:G30"/>
    <mergeCell ref="C31:I31"/>
    <mergeCell ref="C29:D29"/>
    <mergeCell ref="E29:G29"/>
    <mergeCell ref="J29:K29"/>
    <mergeCell ref="C32:O32"/>
    <mergeCell ref="C33:Q33"/>
    <mergeCell ref="C34:O34"/>
    <mergeCell ref="C35:O35"/>
    <mergeCell ref="C36:O36"/>
    <mergeCell ref="C37:F37"/>
    <mergeCell ref="G37:O37"/>
    <mergeCell ref="C42:F42"/>
    <mergeCell ref="G42:O42"/>
    <mergeCell ref="C38:F38"/>
    <mergeCell ref="G38:O38"/>
    <mergeCell ref="C39:F39"/>
    <mergeCell ref="G39:O39"/>
    <mergeCell ref="C40:F40"/>
    <mergeCell ref="G40:J40"/>
    <mergeCell ref="K40:M40"/>
    <mergeCell ref="N40:O40"/>
    <mergeCell ref="C49:O49"/>
    <mergeCell ref="C41:F41"/>
    <mergeCell ref="G41:J41"/>
    <mergeCell ref="K41:M41"/>
    <mergeCell ref="N41:O41"/>
    <mergeCell ref="C53:G53"/>
    <mergeCell ref="J53:L53"/>
    <mergeCell ref="C43:O43"/>
    <mergeCell ref="C44:F44"/>
    <mergeCell ref="G44:O44"/>
    <mergeCell ref="L29:M29"/>
    <mergeCell ref="L30:M30"/>
    <mergeCell ref="J30:K30"/>
    <mergeCell ref="C47:G47"/>
    <mergeCell ref="H47:O47"/>
    <mergeCell ref="C48:O48"/>
    <mergeCell ref="C45:F45"/>
    <mergeCell ref="G45:O45"/>
    <mergeCell ref="C46:F46"/>
    <mergeCell ref="G46:O46"/>
  </mergeCells>
  <hyperlinks>
    <hyperlink ref="G10" r:id="rId1" display="www.iteca.kz "/>
    <hyperlink ref="G9" r:id="rId2" display="anastasiya.s@iteca.kz"/>
    <hyperlink ref="C53:G53" location="Instruction!A1" display="Вернуться на 1 стр."/>
    <hyperlink ref="J53" location="'F-E'!A1" display="Next"/>
    <hyperlink ref="J53:L53" location="'F-F'!A1" display="Next"/>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60"/>
  <sheetViews>
    <sheetView zoomScalePageLayoutView="0" workbookViewId="0" topLeftCell="C1">
      <selection activeCell="C39" sqref="C39:O39"/>
    </sheetView>
  </sheetViews>
  <sheetFormatPr defaultColWidth="0" defaultRowHeight="0" customHeight="1" zeroHeight="1"/>
  <cols>
    <col min="1" max="1" width="8.8515625" style="7" hidden="1" customWidth="1"/>
    <col min="2" max="2" width="18.00390625" style="146" hidden="1" customWidth="1"/>
    <col min="3" max="3" width="12.28125" style="146" customWidth="1"/>
    <col min="4" max="4" width="8.140625" style="146" customWidth="1"/>
    <col min="5" max="5" width="6.8515625" style="146" customWidth="1"/>
    <col min="6" max="6" width="5.57421875" style="146" customWidth="1"/>
    <col min="7" max="7" width="8.28125" style="146" customWidth="1"/>
    <col min="8" max="8" width="11.421875" style="147" customWidth="1"/>
    <col min="9" max="9" width="9.00390625" style="147" customWidth="1"/>
    <col min="10" max="10" width="7.421875" style="146" customWidth="1"/>
    <col min="11" max="11" width="3.00390625" style="146" customWidth="1"/>
    <col min="12" max="12" width="9.8515625" style="146" customWidth="1"/>
    <col min="13" max="13" width="8.421875" style="146" customWidth="1"/>
    <col min="14" max="14" width="10.28125" style="146" customWidth="1"/>
    <col min="15" max="15" width="8.28125" style="146" customWidth="1"/>
    <col min="16" max="16384" width="0" style="1" hidden="1" customWidth="1"/>
  </cols>
  <sheetData>
    <row r="1" spans="2:15" s="7" customFormat="1" ht="0.75" customHeight="1">
      <c r="B1" s="94"/>
      <c r="C1" s="94"/>
      <c r="D1" s="570"/>
      <c r="E1" s="570"/>
      <c r="F1" s="570"/>
      <c r="G1" s="570"/>
      <c r="H1" s="570"/>
      <c r="I1" s="570"/>
      <c r="J1" s="570"/>
      <c r="K1" s="570"/>
      <c r="L1" s="570"/>
      <c r="M1" s="570"/>
      <c r="N1" s="570"/>
      <c r="O1" s="571"/>
    </row>
    <row r="2" spans="2:15" s="7" customFormat="1" ht="12.75" customHeight="1">
      <c r="B2" s="94"/>
      <c r="C2" s="700"/>
      <c r="D2" s="700"/>
      <c r="E2" s="700"/>
      <c r="F2" s="700"/>
      <c r="G2" s="700"/>
      <c r="H2" s="700"/>
      <c r="I2" s="700"/>
      <c r="J2" s="701" t="s">
        <v>436</v>
      </c>
      <c r="K2" s="701"/>
      <c r="L2" s="701"/>
      <c r="M2" s="701"/>
      <c r="N2" s="701"/>
      <c r="O2" s="701"/>
    </row>
    <row r="3" spans="1:15" s="2" customFormat="1" ht="9" customHeight="1">
      <c r="A3" s="73"/>
      <c r="B3" s="8"/>
      <c r="C3" s="572"/>
      <c r="D3" s="572"/>
      <c r="E3" s="572"/>
      <c r="F3" s="572"/>
      <c r="G3" s="572"/>
      <c r="H3" s="572"/>
      <c r="I3" s="572"/>
      <c r="J3" s="572"/>
      <c r="K3" s="572"/>
      <c r="L3" s="240"/>
      <c r="M3" s="573"/>
      <c r="N3" s="573"/>
      <c r="O3" s="573"/>
    </row>
    <row r="4" spans="2:15" ht="11.25" customHeight="1">
      <c r="B4" s="8"/>
      <c r="C4" s="255" t="s">
        <v>114</v>
      </c>
      <c r="D4" s="241"/>
      <c r="E4" s="241"/>
      <c r="F4" s="242"/>
      <c r="G4" s="502" t="s">
        <v>133</v>
      </c>
      <c r="H4" s="502"/>
      <c r="I4" s="502"/>
      <c r="J4" s="502"/>
      <c r="K4" s="502"/>
      <c r="L4" s="502"/>
      <c r="M4" s="502"/>
      <c r="N4" s="502"/>
      <c r="O4" s="503"/>
    </row>
    <row r="5" spans="2:15" ht="11.25" customHeight="1">
      <c r="B5" s="8"/>
      <c r="C5" s="256" t="s">
        <v>115</v>
      </c>
      <c r="D5" s="243"/>
      <c r="E5" s="243"/>
      <c r="F5" s="94"/>
      <c r="G5" s="504" t="s">
        <v>132</v>
      </c>
      <c r="H5" s="504"/>
      <c r="I5" s="504"/>
      <c r="J5" s="504"/>
      <c r="K5" s="504"/>
      <c r="L5" s="504"/>
      <c r="M5" s="504"/>
      <c r="N5" s="504"/>
      <c r="O5" s="505"/>
    </row>
    <row r="6" spans="2:15" ht="11.25" customHeight="1">
      <c r="B6" s="8"/>
      <c r="C6" s="256" t="s">
        <v>116</v>
      </c>
      <c r="D6" s="243"/>
      <c r="E6" s="243"/>
      <c r="F6" s="94"/>
      <c r="G6" s="506" t="s">
        <v>312</v>
      </c>
      <c r="H6" s="506"/>
      <c r="I6" s="506"/>
      <c r="J6" s="506"/>
      <c r="K6" s="506"/>
      <c r="L6" s="506"/>
      <c r="M6" s="506"/>
      <c r="N6" s="506"/>
      <c r="O6" s="507"/>
    </row>
    <row r="7" spans="2:15" ht="11.25" customHeight="1">
      <c r="B7" s="8"/>
      <c r="C7" s="256" t="s">
        <v>117</v>
      </c>
      <c r="D7" s="243"/>
      <c r="E7" s="243"/>
      <c r="F7" s="94"/>
      <c r="G7" s="506" t="s">
        <v>153</v>
      </c>
      <c r="H7" s="506"/>
      <c r="I7" s="506"/>
      <c r="J7" s="506"/>
      <c r="K7" s="506"/>
      <c r="L7" s="506"/>
      <c r="M7" s="506"/>
      <c r="N7" s="506"/>
      <c r="O7" s="507"/>
    </row>
    <row r="8" spans="2:15" ht="11.25" customHeight="1">
      <c r="B8" s="8"/>
      <c r="C8" s="256" t="s">
        <v>118</v>
      </c>
      <c r="D8" s="243"/>
      <c r="E8" s="243"/>
      <c r="F8" s="94"/>
      <c r="G8" s="504" t="s">
        <v>297</v>
      </c>
      <c r="H8" s="504"/>
      <c r="I8" s="504"/>
      <c r="J8" s="504"/>
      <c r="K8" s="504"/>
      <c r="L8" s="504"/>
      <c r="M8" s="504"/>
      <c r="N8" s="504"/>
      <c r="O8" s="505"/>
    </row>
    <row r="9" spans="2:15" ht="11.25" customHeight="1">
      <c r="B9" s="8"/>
      <c r="C9" s="256" t="s">
        <v>0</v>
      </c>
      <c r="D9" s="243"/>
      <c r="E9" s="243"/>
      <c r="F9" s="94"/>
      <c r="G9" s="393" t="s">
        <v>311</v>
      </c>
      <c r="H9" s="539"/>
      <c r="I9" s="539"/>
      <c r="J9" s="539"/>
      <c r="K9" s="539"/>
      <c r="L9" s="539"/>
      <c r="M9" s="539"/>
      <c r="N9" s="539"/>
      <c r="O9" s="540"/>
    </row>
    <row r="10" spans="2:15" ht="11.25" customHeight="1">
      <c r="B10" s="8"/>
      <c r="C10" s="257" t="s">
        <v>1</v>
      </c>
      <c r="D10" s="244"/>
      <c r="E10" s="244"/>
      <c r="F10" s="245"/>
      <c r="G10" s="508" t="s">
        <v>5</v>
      </c>
      <c r="H10" s="508"/>
      <c r="I10" s="508"/>
      <c r="J10" s="508"/>
      <c r="K10" s="508"/>
      <c r="L10" s="508"/>
      <c r="M10" s="508"/>
      <c r="N10" s="508"/>
      <c r="O10" s="509"/>
    </row>
    <row r="11" spans="2:15" ht="9" customHeight="1">
      <c r="B11" s="8"/>
      <c r="C11" s="148"/>
      <c r="D11" s="33"/>
      <c r="E11" s="33"/>
      <c r="F11" s="8"/>
      <c r="G11" s="238"/>
      <c r="H11" s="33"/>
      <c r="I11" s="33"/>
      <c r="J11" s="33"/>
      <c r="K11" s="8"/>
      <c r="L11" s="8"/>
      <c r="M11" s="8"/>
      <c r="N11" s="8"/>
      <c r="O11" s="8"/>
    </row>
    <row r="12" spans="2:15" ht="14.25" customHeight="1">
      <c r="B12" s="8"/>
      <c r="C12" s="575" t="s">
        <v>134</v>
      </c>
      <c r="D12" s="576"/>
      <c r="E12" s="576"/>
      <c r="F12" s="576"/>
      <c r="G12" s="578"/>
      <c r="H12" s="578"/>
      <c r="I12" s="578"/>
      <c r="J12" s="578"/>
      <c r="K12" s="578"/>
      <c r="L12" s="578"/>
      <c r="M12" s="578"/>
      <c r="N12" s="578"/>
      <c r="O12" s="579"/>
    </row>
    <row r="13" spans="2:15" ht="14.25" customHeight="1">
      <c r="B13" s="8"/>
      <c r="C13" s="575" t="s">
        <v>118</v>
      </c>
      <c r="D13" s="576"/>
      <c r="E13" s="576"/>
      <c r="F13" s="576"/>
      <c r="G13" s="580"/>
      <c r="H13" s="580"/>
      <c r="I13" s="580"/>
      <c r="J13" s="580"/>
      <c r="K13" s="580"/>
      <c r="L13" s="580"/>
      <c r="M13" s="580"/>
      <c r="N13" s="580"/>
      <c r="O13" s="581"/>
    </row>
    <row r="14" spans="2:15" ht="14.25" customHeight="1">
      <c r="B14" s="8"/>
      <c r="C14" s="575" t="s">
        <v>135</v>
      </c>
      <c r="D14" s="582"/>
      <c r="E14" s="582"/>
      <c r="F14" s="582"/>
      <c r="G14" s="583"/>
      <c r="H14" s="583"/>
      <c r="I14" s="583"/>
      <c r="J14" s="583"/>
      <c r="K14" s="583"/>
      <c r="L14" s="583"/>
      <c r="M14" s="583"/>
      <c r="N14" s="583"/>
      <c r="O14" s="584"/>
    </row>
    <row r="15" spans="2:15" ht="14.25" customHeight="1">
      <c r="B15" s="8"/>
      <c r="C15" s="575" t="s">
        <v>136</v>
      </c>
      <c r="D15" s="582"/>
      <c r="E15" s="582"/>
      <c r="F15" s="582"/>
      <c r="G15" s="583"/>
      <c r="H15" s="583"/>
      <c r="I15" s="583"/>
      <c r="J15" s="583"/>
      <c r="K15" s="583"/>
      <c r="L15" s="583"/>
      <c r="M15" s="583"/>
      <c r="N15" s="583"/>
      <c r="O15" s="584"/>
    </row>
    <row r="16" spans="2:15" ht="9" customHeight="1">
      <c r="B16" s="8"/>
      <c r="C16" s="34"/>
      <c r="D16" s="34"/>
      <c r="E16" s="34"/>
      <c r="F16" s="34"/>
      <c r="G16" s="13"/>
      <c r="H16" s="13"/>
      <c r="I16" s="13"/>
      <c r="J16" s="13"/>
      <c r="K16" s="13"/>
      <c r="L16" s="13"/>
      <c r="M16" s="13"/>
      <c r="N16" s="13"/>
      <c r="O16" s="13"/>
    </row>
    <row r="17" spans="1:15" ht="18" customHeight="1">
      <c r="A17" s="277"/>
      <c r="B17" s="148"/>
      <c r="C17" s="585" t="s">
        <v>201</v>
      </c>
      <c r="D17" s="585"/>
      <c r="E17" s="585"/>
      <c r="F17" s="585"/>
      <c r="G17" s="585"/>
      <c r="H17" s="585"/>
      <c r="I17" s="585"/>
      <c r="J17" s="585"/>
      <c r="K17" s="585"/>
      <c r="L17" s="585"/>
      <c r="M17" s="585"/>
      <c r="N17" s="585"/>
      <c r="O17" s="585"/>
    </row>
    <row r="18" spans="2:15" ht="25.5" customHeight="1">
      <c r="B18" s="8"/>
      <c r="C18" s="530" t="s">
        <v>437</v>
      </c>
      <c r="D18" s="530"/>
      <c r="E18" s="530"/>
      <c r="F18" s="530"/>
      <c r="G18" s="530"/>
      <c r="H18" s="530"/>
      <c r="I18" s="530"/>
      <c r="J18" s="530"/>
      <c r="K18" s="530"/>
      <c r="L18" s="530"/>
      <c r="M18" s="530"/>
      <c r="N18" s="530"/>
      <c r="O18" s="530"/>
    </row>
    <row r="19" spans="2:15" ht="0.75" customHeight="1" thickBot="1">
      <c r="B19" s="24"/>
      <c r="C19" s="586"/>
      <c r="D19" s="587"/>
      <c r="E19" s="587"/>
      <c r="F19" s="587"/>
      <c r="G19" s="587"/>
      <c r="H19" s="587"/>
      <c r="I19" s="587"/>
      <c r="J19" s="587"/>
      <c r="K19" s="587"/>
      <c r="L19" s="587"/>
      <c r="M19" s="587"/>
      <c r="N19" s="587"/>
      <c r="O19" s="588"/>
    </row>
    <row r="20" spans="2:15" ht="135" customHeight="1">
      <c r="B20" s="24"/>
      <c r="C20" s="589" t="s">
        <v>438</v>
      </c>
      <c r="D20" s="590"/>
      <c r="E20" s="590"/>
      <c r="F20" s="590"/>
      <c r="G20" s="590"/>
      <c r="H20" s="590"/>
      <c r="I20" s="590"/>
      <c r="J20" s="590"/>
      <c r="K20" s="590"/>
      <c r="L20" s="590"/>
      <c r="M20" s="590"/>
      <c r="N20" s="590"/>
      <c r="O20" s="591"/>
    </row>
    <row r="21" spans="2:15" ht="15.75" customHeight="1">
      <c r="B21" s="24"/>
      <c r="C21" s="594" t="s">
        <v>439</v>
      </c>
      <c r="D21" s="595"/>
      <c r="E21" s="595"/>
      <c r="F21" s="595"/>
      <c r="G21" s="595"/>
      <c r="H21" s="595"/>
      <c r="I21" s="595"/>
      <c r="J21" s="595"/>
      <c r="K21" s="595"/>
      <c r="L21" s="595"/>
      <c r="M21" s="595"/>
      <c r="N21" s="595"/>
      <c r="O21" s="596"/>
    </row>
    <row r="22" spans="2:15" ht="12.75" customHeight="1">
      <c r="B22" s="24"/>
      <c r="C22" s="594" t="s">
        <v>440</v>
      </c>
      <c r="D22" s="595"/>
      <c r="E22" s="595"/>
      <c r="F22" s="595"/>
      <c r="G22" s="595"/>
      <c r="H22" s="595"/>
      <c r="I22" s="595"/>
      <c r="J22" s="595"/>
      <c r="K22" s="595"/>
      <c r="L22" s="595"/>
      <c r="M22" s="595"/>
      <c r="N22" s="595"/>
      <c r="O22" s="596"/>
    </row>
    <row r="23" spans="1:15" s="2" customFormat="1" ht="18.75" customHeight="1" thickBot="1">
      <c r="A23" s="73"/>
      <c r="B23" s="24"/>
      <c r="C23" s="597" t="s">
        <v>441</v>
      </c>
      <c r="D23" s="598"/>
      <c r="E23" s="598"/>
      <c r="F23" s="598"/>
      <c r="G23" s="598"/>
      <c r="H23" s="598"/>
      <c r="I23" s="598"/>
      <c r="J23" s="598"/>
      <c r="K23" s="598"/>
      <c r="L23" s="598"/>
      <c r="M23" s="598"/>
      <c r="N23" s="598"/>
      <c r="O23" s="599"/>
    </row>
    <row r="24" spans="1:15" s="19" customFormat="1" ht="15.75" customHeight="1">
      <c r="A24" s="91"/>
      <c r="B24" s="24"/>
      <c r="C24" s="20"/>
      <c r="D24" s="21"/>
      <c r="E24" s="21"/>
      <c r="F24" s="21"/>
      <c r="G24" s="21"/>
      <c r="H24" s="21"/>
      <c r="I24" s="25"/>
      <c r="J24" s="25"/>
      <c r="K24" s="21"/>
      <c r="L24" s="21"/>
      <c r="M24" s="21"/>
      <c r="N24" s="21"/>
      <c r="O24" s="21"/>
    </row>
    <row r="25" spans="2:15" ht="15.75" customHeight="1">
      <c r="B25" s="92"/>
      <c r="C25" s="600" t="s">
        <v>207</v>
      </c>
      <c r="D25" s="601"/>
      <c r="E25" s="601"/>
      <c r="F25" s="601"/>
      <c r="G25" s="601"/>
      <c r="H25" s="601"/>
      <c r="I25" s="601"/>
      <c r="J25" s="601"/>
      <c r="K25" s="601"/>
      <c r="L25" s="601"/>
      <c r="M25" s="601"/>
      <c r="N25" s="601"/>
      <c r="O25" s="602"/>
    </row>
    <row r="26" spans="2:15" ht="42.75" customHeight="1">
      <c r="B26" s="24"/>
      <c r="C26" s="603" t="s">
        <v>442</v>
      </c>
      <c r="D26" s="604"/>
      <c r="E26" s="604"/>
      <c r="F26" s="604"/>
      <c r="G26" s="604"/>
      <c r="H26" s="604"/>
      <c r="I26" s="604"/>
      <c r="J26" s="604"/>
      <c r="K26" s="604"/>
      <c r="L26" s="604"/>
      <c r="M26" s="604"/>
      <c r="N26" s="604"/>
      <c r="O26" s="605"/>
    </row>
    <row r="27" spans="2:15" ht="24" customHeight="1" thickBot="1">
      <c r="B27" s="92"/>
      <c r="C27" s="246"/>
      <c r="D27" s="246"/>
      <c r="E27" s="246"/>
      <c r="F27" s="246"/>
      <c r="G27" s="246"/>
      <c r="H27" s="246"/>
      <c r="I27" s="148"/>
      <c r="J27" s="148"/>
      <c r="K27" s="208"/>
      <c r="L27" s="208"/>
      <c r="M27" s="208"/>
      <c r="N27" s="208"/>
      <c r="O27" s="208"/>
    </row>
    <row r="28" spans="2:17" ht="40.5" customHeight="1" thickBot="1">
      <c r="B28" s="33"/>
      <c r="C28" s="706" t="s">
        <v>234</v>
      </c>
      <c r="D28" s="706"/>
      <c r="E28" s="706"/>
      <c r="F28" s="706"/>
      <c r="G28" s="706"/>
      <c r="H28" s="706"/>
      <c r="I28" s="706"/>
      <c r="J28" s="706" t="s">
        <v>235</v>
      </c>
      <c r="K28" s="706"/>
      <c r="L28" s="706"/>
      <c r="M28" s="706"/>
      <c r="N28" s="706"/>
      <c r="O28" s="706"/>
      <c r="P28" s="258"/>
      <c r="Q28" s="259"/>
    </row>
    <row r="29" spans="2:16" ht="20.25" customHeight="1">
      <c r="B29" s="13"/>
      <c r="C29" s="592" t="s">
        <v>159</v>
      </c>
      <c r="D29" s="702"/>
      <c r="E29" s="619" t="s">
        <v>160</v>
      </c>
      <c r="F29" s="618"/>
      <c r="G29" s="301" t="s">
        <v>443</v>
      </c>
      <c r="H29" s="619" t="s">
        <v>252</v>
      </c>
      <c r="I29" s="707"/>
      <c r="J29" s="592" t="s">
        <v>159</v>
      </c>
      <c r="K29" s="708"/>
      <c r="L29" s="300" t="s">
        <v>160</v>
      </c>
      <c r="M29" s="619" t="s">
        <v>443</v>
      </c>
      <c r="N29" s="618"/>
      <c r="O29" s="619" t="s">
        <v>252</v>
      </c>
      <c r="P29" s="704"/>
    </row>
    <row r="30" spans="1:15" s="2" customFormat="1" ht="15" customHeight="1" thickBot="1">
      <c r="A30" s="73"/>
      <c r="B30" s="33"/>
      <c r="C30" s="722">
        <v>179</v>
      </c>
      <c r="D30" s="723"/>
      <c r="E30" s="712">
        <v>200</v>
      </c>
      <c r="F30" s="713"/>
      <c r="G30" s="302">
        <v>200</v>
      </c>
      <c r="H30" s="712">
        <v>269</v>
      </c>
      <c r="I30" s="723"/>
      <c r="J30" s="714">
        <v>62</v>
      </c>
      <c r="K30" s="715"/>
      <c r="L30" s="307">
        <v>82</v>
      </c>
      <c r="M30" s="715">
        <v>85</v>
      </c>
      <c r="N30" s="724"/>
      <c r="O30" s="303">
        <v>115</v>
      </c>
    </row>
    <row r="31" spans="2:15" ht="11.25" customHeight="1" thickBot="1">
      <c r="B31" s="33"/>
      <c r="C31" s="725"/>
      <c r="D31" s="726"/>
      <c r="E31" s="726"/>
      <c r="F31" s="726"/>
      <c r="G31" s="726"/>
      <c r="H31" s="726"/>
      <c r="I31" s="726"/>
      <c r="J31" s="304"/>
      <c r="K31" s="305"/>
      <c r="L31" s="305"/>
      <c r="M31" s="305"/>
      <c r="N31" s="305"/>
      <c r="O31" s="306"/>
    </row>
    <row r="32" spans="2:16" ht="40.5" customHeight="1" thickBot="1">
      <c r="B32" s="33"/>
      <c r="C32" s="706" t="s">
        <v>453</v>
      </c>
      <c r="D32" s="706"/>
      <c r="E32" s="706"/>
      <c r="F32" s="706"/>
      <c r="G32" s="706"/>
      <c r="H32" s="706"/>
      <c r="I32" s="706"/>
      <c r="J32" s="706" t="s">
        <v>454</v>
      </c>
      <c r="K32" s="706"/>
      <c r="L32" s="706"/>
      <c r="M32" s="706"/>
      <c r="N32" s="706"/>
      <c r="O32" s="706"/>
      <c r="P32" s="258"/>
    </row>
    <row r="33" spans="2:16" ht="20.25" customHeight="1">
      <c r="B33" s="33"/>
      <c r="C33" s="592" t="s">
        <v>159</v>
      </c>
      <c r="D33" s="702"/>
      <c r="E33" s="619" t="s">
        <v>160</v>
      </c>
      <c r="F33" s="618"/>
      <c r="G33" s="301" t="s">
        <v>443</v>
      </c>
      <c r="H33" s="619" t="s">
        <v>252</v>
      </c>
      <c r="I33" s="707"/>
      <c r="J33" s="592" t="s">
        <v>159</v>
      </c>
      <c r="K33" s="708"/>
      <c r="L33" s="300" t="s">
        <v>160</v>
      </c>
      <c r="M33" s="619" t="s">
        <v>443</v>
      </c>
      <c r="N33" s="618"/>
      <c r="O33" s="619" t="s">
        <v>252</v>
      </c>
      <c r="P33" s="704"/>
    </row>
    <row r="34" spans="2:16" ht="15" customHeight="1">
      <c r="B34" s="33"/>
      <c r="C34" s="611">
        <v>179</v>
      </c>
      <c r="D34" s="612"/>
      <c r="E34" s="611">
        <v>200</v>
      </c>
      <c r="F34" s="611"/>
      <c r="G34" s="318">
        <v>200</v>
      </c>
      <c r="H34" s="611">
        <v>269</v>
      </c>
      <c r="I34" s="612"/>
      <c r="J34" s="613">
        <v>123</v>
      </c>
      <c r="K34" s="613"/>
      <c r="L34" s="311">
        <v>152</v>
      </c>
      <c r="M34" s="613">
        <v>137</v>
      </c>
      <c r="N34" s="705"/>
      <c r="O34" s="309">
        <v>163</v>
      </c>
      <c r="P34" s="2"/>
    </row>
    <row r="35" spans="2:15" ht="11.25" customHeight="1" thickBot="1">
      <c r="B35" s="33"/>
      <c r="C35" s="13"/>
      <c r="D35" s="13"/>
      <c r="E35" s="13"/>
      <c r="F35" s="13"/>
      <c r="G35" s="13"/>
      <c r="H35" s="13"/>
      <c r="I35" s="13"/>
      <c r="J35" s="13"/>
      <c r="K35" s="247"/>
      <c r="L35" s="247"/>
      <c r="M35" s="247"/>
      <c r="N35" s="247"/>
      <c r="O35" s="247"/>
    </row>
    <row r="36" spans="2:16" ht="40.5" customHeight="1" thickBot="1">
      <c r="B36" s="33"/>
      <c r="C36" s="606" t="s">
        <v>450</v>
      </c>
      <c r="D36" s="606"/>
      <c r="E36" s="606"/>
      <c r="F36" s="606"/>
      <c r="G36" s="606"/>
      <c r="H36" s="606"/>
      <c r="I36" s="606"/>
      <c r="J36" s="606" t="s">
        <v>451</v>
      </c>
      <c r="K36" s="606"/>
      <c r="L36" s="606"/>
      <c r="M36" s="606"/>
      <c r="N36" s="606"/>
      <c r="O36" s="606"/>
      <c r="P36" s="275"/>
    </row>
    <row r="37" spans="2:16" ht="20.25" customHeight="1">
      <c r="B37" s="33"/>
      <c r="C37" s="592" t="s">
        <v>159</v>
      </c>
      <c r="D37" s="702"/>
      <c r="E37" s="619" t="s">
        <v>160</v>
      </c>
      <c r="F37" s="703"/>
      <c r="G37" s="704"/>
      <c r="H37" s="310" t="s">
        <v>452</v>
      </c>
      <c r="I37" s="310" t="s">
        <v>252</v>
      </c>
      <c r="J37" s="592" t="s">
        <v>159</v>
      </c>
      <c r="K37" s="702"/>
      <c r="L37" s="619" t="s">
        <v>160</v>
      </c>
      <c r="M37" s="618"/>
      <c r="N37" s="310" t="s">
        <v>443</v>
      </c>
      <c r="O37" s="619" t="s">
        <v>252</v>
      </c>
      <c r="P37" s="704"/>
    </row>
    <row r="38" spans="2:16" ht="15" customHeight="1">
      <c r="B38" s="33"/>
      <c r="C38" s="611">
        <v>179</v>
      </c>
      <c r="D38" s="612"/>
      <c r="E38" s="611">
        <v>200</v>
      </c>
      <c r="F38" s="612"/>
      <c r="G38" s="612"/>
      <c r="H38" s="308">
        <v>200</v>
      </c>
      <c r="I38" s="308">
        <v>269</v>
      </c>
      <c r="J38" s="613">
        <v>100</v>
      </c>
      <c r="K38" s="613"/>
      <c r="L38" s="613">
        <v>130</v>
      </c>
      <c r="M38" s="613"/>
      <c r="N38" s="309">
        <v>114</v>
      </c>
      <c r="O38" s="309">
        <v>137</v>
      </c>
      <c r="P38" s="2"/>
    </row>
    <row r="39" spans="2:15" ht="39" customHeight="1" thickBot="1">
      <c r="B39" s="8"/>
      <c r="C39" s="716" t="s">
        <v>444</v>
      </c>
      <c r="D39" s="717"/>
      <c r="E39" s="717"/>
      <c r="F39" s="717"/>
      <c r="G39" s="717"/>
      <c r="H39" s="717"/>
      <c r="I39" s="717"/>
      <c r="J39" s="717"/>
      <c r="K39" s="717"/>
      <c r="L39" s="717"/>
      <c r="M39" s="717"/>
      <c r="N39" s="717"/>
      <c r="O39" s="718"/>
    </row>
    <row r="40" spans="2:17" ht="12.75" customHeight="1" thickBot="1">
      <c r="B40" s="8"/>
      <c r="C40" s="719" t="s">
        <v>209</v>
      </c>
      <c r="D40" s="720"/>
      <c r="E40" s="720"/>
      <c r="F40" s="720"/>
      <c r="G40" s="720"/>
      <c r="H40" s="720"/>
      <c r="I40" s="720"/>
      <c r="J40" s="720"/>
      <c r="K40" s="720"/>
      <c r="L40" s="720"/>
      <c r="M40" s="720"/>
      <c r="N40" s="720"/>
      <c r="O40" s="720"/>
      <c r="P40" s="720"/>
      <c r="Q40" s="721"/>
    </row>
    <row r="41" spans="2:15" ht="22.5" customHeight="1">
      <c r="B41" s="8"/>
      <c r="C41" s="626" t="s">
        <v>218</v>
      </c>
      <c r="D41" s="574"/>
      <c r="E41" s="574"/>
      <c r="F41" s="574"/>
      <c r="G41" s="574"/>
      <c r="H41" s="574"/>
      <c r="I41" s="574"/>
      <c r="J41" s="574"/>
      <c r="K41" s="574"/>
      <c r="L41" s="574"/>
      <c r="M41" s="574"/>
      <c r="N41" s="574"/>
      <c r="O41" s="627"/>
    </row>
    <row r="42" spans="1:15" s="2" customFormat="1" ht="42" customHeight="1">
      <c r="A42" s="73"/>
      <c r="B42" s="8"/>
      <c r="C42" s="628" t="s">
        <v>244</v>
      </c>
      <c r="D42" s="629"/>
      <c r="E42" s="629"/>
      <c r="F42" s="629"/>
      <c r="G42" s="629"/>
      <c r="H42" s="629"/>
      <c r="I42" s="629"/>
      <c r="J42" s="629"/>
      <c r="K42" s="629"/>
      <c r="L42" s="629"/>
      <c r="M42" s="629"/>
      <c r="N42" s="629"/>
      <c r="O42" s="630"/>
    </row>
    <row r="43" spans="2:15" ht="21" customHeight="1">
      <c r="B43" s="24"/>
      <c r="C43" s="631" t="s">
        <v>445</v>
      </c>
      <c r="D43" s="632"/>
      <c r="E43" s="632"/>
      <c r="F43" s="632"/>
      <c r="G43" s="632"/>
      <c r="H43" s="632"/>
      <c r="I43" s="632"/>
      <c r="J43" s="632"/>
      <c r="K43" s="632"/>
      <c r="L43" s="632"/>
      <c r="M43" s="632"/>
      <c r="N43" s="632"/>
      <c r="O43" s="633"/>
    </row>
    <row r="44" spans="2:15" ht="13.5" customHeight="1">
      <c r="B44" s="24"/>
      <c r="C44" s="634" t="s">
        <v>211</v>
      </c>
      <c r="D44" s="635"/>
      <c r="E44" s="635"/>
      <c r="F44" s="636"/>
      <c r="G44" s="607"/>
      <c r="H44" s="608"/>
      <c r="I44" s="608"/>
      <c r="J44" s="608"/>
      <c r="K44" s="608"/>
      <c r="L44" s="608"/>
      <c r="M44" s="608"/>
      <c r="N44" s="608"/>
      <c r="O44" s="609"/>
    </row>
    <row r="45" spans="2:15" ht="27.75" customHeight="1">
      <c r="B45" s="13"/>
      <c r="C45" s="651" t="s">
        <v>220</v>
      </c>
      <c r="D45" s="652"/>
      <c r="E45" s="652"/>
      <c r="F45" s="653"/>
      <c r="G45" s="637"/>
      <c r="H45" s="583"/>
      <c r="I45" s="583"/>
      <c r="J45" s="583"/>
      <c r="K45" s="583"/>
      <c r="L45" s="583"/>
      <c r="M45" s="583"/>
      <c r="N45" s="583"/>
      <c r="O45" s="584"/>
    </row>
    <row r="46" spans="2:15" ht="34.5" customHeight="1">
      <c r="B46" s="13"/>
      <c r="C46" s="615" t="s">
        <v>219</v>
      </c>
      <c r="D46" s="616"/>
      <c r="E46" s="616"/>
      <c r="F46" s="617"/>
      <c r="G46" s="637"/>
      <c r="H46" s="583"/>
      <c r="I46" s="583"/>
      <c r="J46" s="583"/>
      <c r="K46" s="583"/>
      <c r="L46" s="583"/>
      <c r="M46" s="583"/>
      <c r="N46" s="583"/>
      <c r="O46" s="584"/>
    </row>
    <row r="47" spans="2:15" ht="13.5" customHeight="1">
      <c r="B47" s="13"/>
      <c r="C47" s="615" t="s">
        <v>212</v>
      </c>
      <c r="D47" s="616"/>
      <c r="E47" s="616"/>
      <c r="F47" s="617"/>
      <c r="G47" s="593" t="s">
        <v>159</v>
      </c>
      <c r="H47" s="593"/>
      <c r="I47" s="593"/>
      <c r="J47" s="618"/>
      <c r="K47" s="593" t="s">
        <v>160</v>
      </c>
      <c r="L47" s="593"/>
      <c r="M47" s="618"/>
      <c r="N47" s="619" t="s">
        <v>225</v>
      </c>
      <c r="O47" s="618"/>
    </row>
    <row r="48" spans="2:15" ht="15.75" customHeight="1">
      <c r="B48" s="13"/>
      <c r="C48" s="638"/>
      <c r="D48" s="639"/>
      <c r="E48" s="639"/>
      <c r="F48" s="640"/>
      <c r="G48" s="583"/>
      <c r="H48" s="583"/>
      <c r="I48" s="583"/>
      <c r="J48" s="584"/>
      <c r="K48" s="641"/>
      <c r="L48" s="642"/>
      <c r="M48" s="642"/>
      <c r="N48" s="643"/>
      <c r="O48" s="644"/>
    </row>
    <row r="49" spans="2:15" ht="14.25" customHeight="1">
      <c r="B49" s="13"/>
      <c r="C49" s="645" t="s">
        <v>213</v>
      </c>
      <c r="D49" s="646"/>
      <c r="E49" s="646"/>
      <c r="F49" s="647"/>
      <c r="G49" s="637"/>
      <c r="H49" s="583"/>
      <c r="I49" s="583"/>
      <c r="J49" s="583"/>
      <c r="K49" s="583"/>
      <c r="L49" s="583"/>
      <c r="M49" s="583"/>
      <c r="N49" s="583"/>
      <c r="O49" s="584"/>
    </row>
    <row r="50" spans="2:15" ht="23.25" customHeight="1">
      <c r="B50" s="24"/>
      <c r="C50" s="648" t="s">
        <v>446</v>
      </c>
      <c r="D50" s="649"/>
      <c r="E50" s="649"/>
      <c r="F50" s="649"/>
      <c r="G50" s="649"/>
      <c r="H50" s="649"/>
      <c r="I50" s="649"/>
      <c r="J50" s="649"/>
      <c r="K50" s="649"/>
      <c r="L50" s="649"/>
      <c r="M50" s="649"/>
      <c r="N50" s="649"/>
      <c r="O50" s="650"/>
    </row>
    <row r="51" spans="2:15" ht="27.75" customHeight="1">
      <c r="B51" s="13"/>
      <c r="C51" s="634" t="s">
        <v>220</v>
      </c>
      <c r="D51" s="635"/>
      <c r="E51" s="635"/>
      <c r="F51" s="636"/>
      <c r="G51" s="637"/>
      <c r="H51" s="583"/>
      <c r="I51" s="583"/>
      <c r="J51" s="583"/>
      <c r="K51" s="583"/>
      <c r="L51" s="583"/>
      <c r="M51" s="583"/>
      <c r="N51" s="583"/>
      <c r="O51" s="584"/>
    </row>
    <row r="52" spans="2:15" ht="21" customHeight="1">
      <c r="B52" s="13"/>
      <c r="C52" s="664" t="s">
        <v>214</v>
      </c>
      <c r="D52" s="665"/>
      <c r="E52" s="665"/>
      <c r="F52" s="666"/>
      <c r="G52" s="637"/>
      <c r="H52" s="583"/>
      <c r="I52" s="583"/>
      <c r="J52" s="583"/>
      <c r="K52" s="583"/>
      <c r="L52" s="583"/>
      <c r="M52" s="583"/>
      <c r="N52" s="583"/>
      <c r="O52" s="584"/>
    </row>
    <row r="53" spans="2:15" ht="23.25" customHeight="1">
      <c r="B53" s="13"/>
      <c r="C53" s="664" t="s">
        <v>215</v>
      </c>
      <c r="D53" s="665"/>
      <c r="E53" s="665"/>
      <c r="F53" s="666"/>
      <c r="G53" s="637"/>
      <c r="H53" s="583"/>
      <c r="I53" s="583"/>
      <c r="J53" s="583"/>
      <c r="K53" s="583"/>
      <c r="L53" s="583"/>
      <c r="M53" s="583"/>
      <c r="N53" s="583"/>
      <c r="O53" s="584"/>
    </row>
    <row r="54" spans="2:15" ht="28.5" customHeight="1">
      <c r="B54" s="13"/>
      <c r="C54" s="656" t="s">
        <v>197</v>
      </c>
      <c r="D54" s="657"/>
      <c r="E54" s="657"/>
      <c r="F54" s="657"/>
      <c r="G54" s="657"/>
      <c r="H54" s="658" t="s">
        <v>30</v>
      </c>
      <c r="I54" s="658"/>
      <c r="J54" s="658"/>
      <c r="K54" s="658"/>
      <c r="L54" s="658"/>
      <c r="M54" s="658"/>
      <c r="N54" s="658"/>
      <c r="O54" s="659"/>
    </row>
    <row r="55" spans="2:15" ht="16.5" customHeight="1">
      <c r="B55" s="24"/>
      <c r="C55" s="530"/>
      <c r="D55" s="660"/>
      <c r="E55" s="660"/>
      <c r="F55" s="660"/>
      <c r="G55" s="660"/>
      <c r="H55" s="660"/>
      <c r="I55" s="660"/>
      <c r="J55" s="660"/>
      <c r="K55" s="660"/>
      <c r="L55" s="660"/>
      <c r="M55" s="660"/>
      <c r="N55" s="660"/>
      <c r="O55" s="660"/>
    </row>
    <row r="56" spans="2:15" ht="12" customHeight="1">
      <c r="B56" s="8"/>
      <c r="C56" s="661" t="s">
        <v>210</v>
      </c>
      <c r="D56" s="662"/>
      <c r="E56" s="662"/>
      <c r="F56" s="662"/>
      <c r="G56" s="662"/>
      <c r="H56" s="662"/>
      <c r="I56" s="662"/>
      <c r="J56" s="662"/>
      <c r="K56" s="662"/>
      <c r="L56" s="662"/>
      <c r="M56" s="662"/>
      <c r="N56" s="662"/>
      <c r="O56" s="663"/>
    </row>
    <row r="57" spans="2:15" s="7" customFormat="1" ht="14.25" customHeight="1">
      <c r="B57" s="8"/>
      <c r="C57" s="709" t="s">
        <v>199</v>
      </c>
      <c r="D57" s="710"/>
      <c r="E57" s="710"/>
      <c r="F57" s="711"/>
      <c r="G57" s="92"/>
      <c r="H57" s="92"/>
      <c r="I57" s="24"/>
      <c r="J57" s="24"/>
      <c r="K57" s="8"/>
      <c r="L57" s="8"/>
      <c r="M57" s="239"/>
      <c r="N57" s="111" t="s">
        <v>28</v>
      </c>
      <c r="O57" s="239"/>
    </row>
    <row r="58" spans="2:15" ht="12.75" hidden="1">
      <c r="B58" s="1"/>
      <c r="C58" s="1"/>
      <c r="D58" s="1"/>
      <c r="E58" s="1"/>
      <c r="F58" s="1"/>
      <c r="G58" s="1"/>
      <c r="H58" s="17"/>
      <c r="I58" s="17"/>
      <c r="J58" s="1"/>
      <c r="K58" s="1"/>
      <c r="L58" s="1"/>
      <c r="M58" s="1"/>
      <c r="N58" s="1"/>
      <c r="O58" s="1"/>
    </row>
    <row r="59" spans="2:15" ht="12.75" hidden="1">
      <c r="B59" s="1"/>
      <c r="C59" s="1"/>
      <c r="D59" s="1"/>
      <c r="E59" s="1"/>
      <c r="F59" s="1"/>
      <c r="G59" s="1"/>
      <c r="H59" s="17"/>
      <c r="I59" s="17"/>
      <c r="J59" s="1"/>
      <c r="K59" s="1"/>
      <c r="L59" s="1"/>
      <c r="M59" s="1"/>
      <c r="N59" s="1"/>
      <c r="O59" s="1"/>
    </row>
    <row r="60" spans="2:15" ht="12.75" hidden="1">
      <c r="B60" s="1"/>
      <c r="C60" s="1"/>
      <c r="D60" s="1"/>
      <c r="E60" s="1"/>
      <c r="F60" s="1"/>
      <c r="G60" s="1"/>
      <c r="H60" s="17"/>
      <c r="I60" s="17"/>
      <c r="J60" s="1"/>
      <c r="K60" s="1"/>
      <c r="L60" s="1"/>
      <c r="M60" s="1"/>
      <c r="N60" s="1"/>
      <c r="O60" s="1"/>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sheetData>
  <sheetProtection/>
  <mergeCells count="100">
    <mergeCell ref="D1:O1"/>
    <mergeCell ref="C2:I2"/>
    <mergeCell ref="J2:O2"/>
    <mergeCell ref="C3:K3"/>
    <mergeCell ref="M3:O3"/>
    <mergeCell ref="G4:O4"/>
    <mergeCell ref="G5:O5"/>
    <mergeCell ref="G6:O6"/>
    <mergeCell ref="G7:O7"/>
    <mergeCell ref="G8:O8"/>
    <mergeCell ref="G9:O9"/>
    <mergeCell ref="G10:O10"/>
    <mergeCell ref="C12:F12"/>
    <mergeCell ref="G12:O12"/>
    <mergeCell ref="C13:F13"/>
    <mergeCell ref="G13:O13"/>
    <mergeCell ref="C14:F14"/>
    <mergeCell ref="G14:O14"/>
    <mergeCell ref="C15:F15"/>
    <mergeCell ref="G15:O15"/>
    <mergeCell ref="C17:O17"/>
    <mergeCell ref="C18:O18"/>
    <mergeCell ref="C19:O19"/>
    <mergeCell ref="C20:O20"/>
    <mergeCell ref="O29:P29"/>
    <mergeCell ref="C21:O21"/>
    <mergeCell ref="C22:O22"/>
    <mergeCell ref="C23:O23"/>
    <mergeCell ref="C25:O25"/>
    <mergeCell ref="C26:O26"/>
    <mergeCell ref="C28:I28"/>
    <mergeCell ref="J28:O28"/>
    <mergeCell ref="C30:D30"/>
    <mergeCell ref="H30:I30"/>
    <mergeCell ref="M30:N30"/>
    <mergeCell ref="C31:I31"/>
    <mergeCell ref="C29:D29"/>
    <mergeCell ref="H29:I29"/>
    <mergeCell ref="J29:K29"/>
    <mergeCell ref="C39:O39"/>
    <mergeCell ref="C40:Q40"/>
    <mergeCell ref="C41:O41"/>
    <mergeCell ref="C42:O42"/>
    <mergeCell ref="C43:O43"/>
    <mergeCell ref="C44:F44"/>
    <mergeCell ref="G44:O44"/>
    <mergeCell ref="C45:F45"/>
    <mergeCell ref="G45:O45"/>
    <mergeCell ref="C46:F46"/>
    <mergeCell ref="G46:O46"/>
    <mergeCell ref="C47:F47"/>
    <mergeCell ref="G47:J47"/>
    <mergeCell ref="K47:M47"/>
    <mergeCell ref="N47:O47"/>
    <mergeCell ref="C48:F48"/>
    <mergeCell ref="G48:J48"/>
    <mergeCell ref="K48:M48"/>
    <mergeCell ref="N48:O48"/>
    <mergeCell ref="C49:F49"/>
    <mergeCell ref="G49:O49"/>
    <mergeCell ref="C51:F51"/>
    <mergeCell ref="G51:O51"/>
    <mergeCell ref="C52:F52"/>
    <mergeCell ref="G52:O52"/>
    <mergeCell ref="C53:F53"/>
    <mergeCell ref="G53:O53"/>
    <mergeCell ref="C54:G54"/>
    <mergeCell ref="H54:O54"/>
    <mergeCell ref="C55:O55"/>
    <mergeCell ref="C56:O56"/>
    <mergeCell ref="C57:F57"/>
    <mergeCell ref="E29:F29"/>
    <mergeCell ref="E30:F30"/>
    <mergeCell ref="J30:K30"/>
    <mergeCell ref="M29:N29"/>
    <mergeCell ref="C50:O50"/>
    <mergeCell ref="C32:I32"/>
    <mergeCell ref="J32:O32"/>
    <mergeCell ref="C33:D33"/>
    <mergeCell ref="E33:F33"/>
    <mergeCell ref="H33:I33"/>
    <mergeCell ref="J33:K33"/>
    <mergeCell ref="M33:N33"/>
    <mergeCell ref="O33:P33"/>
    <mergeCell ref="C34:D34"/>
    <mergeCell ref="E34:F34"/>
    <mergeCell ref="H34:I34"/>
    <mergeCell ref="J34:K34"/>
    <mergeCell ref="M34:N34"/>
    <mergeCell ref="C36:I36"/>
    <mergeCell ref="J36:O36"/>
    <mergeCell ref="C37:D37"/>
    <mergeCell ref="E37:G37"/>
    <mergeCell ref="J37:K37"/>
    <mergeCell ref="L37:M37"/>
    <mergeCell ref="O37:P37"/>
    <mergeCell ref="C38:D38"/>
    <mergeCell ref="E38:G38"/>
    <mergeCell ref="J38:K38"/>
    <mergeCell ref="L38:M38"/>
  </mergeCells>
  <hyperlinks>
    <hyperlink ref="N57" location="'F-G'!A1" display="Next"/>
    <hyperlink ref="G10" r:id="rId1" display="www.iteca.kz "/>
    <hyperlink ref="G9" r:id="rId2" display="anastasiya.s@iteca.kz"/>
    <hyperlink ref="C57:E57" location="Инструкция!A1" display="Вернуться на 1 стр."/>
    <hyperlink ref="C57:F57" location="Instruction!A1" display="Back to page 1"/>
  </hyperlinks>
  <printOptions/>
  <pageMargins left="0.16" right="0.11" top="0.17" bottom="0.49" header="0.16" footer="0.5"/>
  <pageSetup horizontalDpi="600" verticalDpi="600" orientation="portrait" paperSize="9" scale="81" r:id="rId3"/>
</worksheet>
</file>

<file path=xl/worksheets/sheet8.xml><?xml version="1.0" encoding="utf-8"?>
<worksheet xmlns="http://schemas.openxmlformats.org/spreadsheetml/2006/main" xmlns:r="http://schemas.openxmlformats.org/officeDocument/2006/relationships">
  <dimension ref="A1:Q53"/>
  <sheetViews>
    <sheetView zoomScalePageLayoutView="0" workbookViewId="0" topLeftCell="B29">
      <selection activeCell="O29" sqref="O29:P29"/>
    </sheetView>
  </sheetViews>
  <sheetFormatPr defaultColWidth="0" defaultRowHeight="12.75" zeroHeight="1"/>
  <cols>
    <col min="1" max="1" width="3.57421875" style="7" hidden="1" customWidth="1"/>
    <col min="2" max="2" width="3.57421875" style="146" customWidth="1"/>
    <col min="3" max="3" width="12.28125" style="146" customWidth="1"/>
    <col min="4" max="4" width="8.140625" style="146" customWidth="1"/>
    <col min="5" max="5" width="6.8515625" style="146" customWidth="1"/>
    <col min="6" max="6" width="5.57421875" style="146" customWidth="1"/>
    <col min="7" max="7" width="8.28125" style="146" customWidth="1"/>
    <col min="8" max="8" width="11.421875" style="147" customWidth="1"/>
    <col min="9" max="9" width="8.00390625" style="147" customWidth="1"/>
    <col min="10" max="10" width="7.421875" style="146" customWidth="1"/>
    <col min="11" max="11" width="3.00390625" style="146" customWidth="1"/>
    <col min="12" max="12" width="9.8515625" style="146" customWidth="1"/>
    <col min="13" max="13" width="8.421875" style="146" customWidth="1"/>
    <col min="14" max="14" width="10.28125" style="146" customWidth="1"/>
    <col min="15" max="15" width="8.28125" style="146" customWidth="1"/>
    <col min="16" max="16384" width="0" style="1" hidden="1" customWidth="1"/>
  </cols>
  <sheetData>
    <row r="1" spans="2:15" s="7" customFormat="1" ht="0.75" customHeight="1">
      <c r="B1" s="94"/>
      <c r="C1" s="94"/>
      <c r="D1" s="570"/>
      <c r="E1" s="570"/>
      <c r="F1" s="570"/>
      <c r="G1" s="570"/>
      <c r="H1" s="570"/>
      <c r="I1" s="570"/>
      <c r="J1" s="570"/>
      <c r="K1" s="570"/>
      <c r="L1" s="570"/>
      <c r="M1" s="570"/>
      <c r="N1" s="570"/>
      <c r="O1" s="571"/>
    </row>
    <row r="2" spans="2:15" s="7" customFormat="1" ht="12.75" customHeight="1">
      <c r="B2" s="94"/>
      <c r="C2" s="700"/>
      <c r="D2" s="700"/>
      <c r="E2" s="700"/>
      <c r="F2" s="700"/>
      <c r="G2" s="700"/>
      <c r="H2" s="700"/>
      <c r="I2" s="700"/>
      <c r="J2" s="701" t="s">
        <v>306</v>
      </c>
      <c r="K2" s="701"/>
      <c r="L2" s="701"/>
      <c r="M2" s="701"/>
      <c r="N2" s="701"/>
      <c r="O2" s="701"/>
    </row>
    <row r="3" spans="1:15" s="2" customFormat="1" ht="9" customHeight="1">
      <c r="A3" s="73"/>
      <c r="B3" s="8"/>
      <c r="C3" s="572"/>
      <c r="D3" s="572"/>
      <c r="E3" s="572"/>
      <c r="F3" s="572"/>
      <c r="G3" s="572"/>
      <c r="H3" s="572"/>
      <c r="I3" s="572"/>
      <c r="J3" s="572"/>
      <c r="K3" s="572"/>
      <c r="L3" s="240"/>
      <c r="M3" s="573"/>
      <c r="N3" s="573"/>
      <c r="O3" s="573"/>
    </row>
    <row r="4" spans="2:15" ht="11.25" customHeight="1">
      <c r="B4" s="8"/>
      <c r="C4" s="255" t="s">
        <v>114</v>
      </c>
      <c r="D4" s="241"/>
      <c r="E4" s="241"/>
      <c r="F4" s="242"/>
      <c r="G4" s="502" t="s">
        <v>133</v>
      </c>
      <c r="H4" s="502"/>
      <c r="I4" s="502"/>
      <c r="J4" s="502"/>
      <c r="K4" s="502"/>
      <c r="L4" s="502"/>
      <c r="M4" s="502"/>
      <c r="N4" s="502"/>
      <c r="O4" s="503"/>
    </row>
    <row r="5" spans="2:15" ht="11.25" customHeight="1">
      <c r="B5" s="8"/>
      <c r="C5" s="256" t="s">
        <v>115</v>
      </c>
      <c r="D5" s="243"/>
      <c r="E5" s="243"/>
      <c r="F5" s="94"/>
      <c r="G5" s="504" t="s">
        <v>132</v>
      </c>
      <c r="H5" s="504"/>
      <c r="I5" s="504"/>
      <c r="J5" s="504"/>
      <c r="K5" s="504"/>
      <c r="L5" s="504"/>
      <c r="M5" s="504"/>
      <c r="N5" s="504"/>
      <c r="O5" s="505"/>
    </row>
    <row r="6" spans="2:15" ht="11.25" customHeight="1">
      <c r="B6" s="8"/>
      <c r="C6" s="256" t="s">
        <v>116</v>
      </c>
      <c r="D6" s="243"/>
      <c r="E6" s="243"/>
      <c r="F6" s="94"/>
      <c r="G6" s="506" t="s">
        <v>152</v>
      </c>
      <c r="H6" s="506"/>
      <c r="I6" s="506"/>
      <c r="J6" s="506"/>
      <c r="K6" s="506"/>
      <c r="L6" s="506"/>
      <c r="M6" s="506"/>
      <c r="N6" s="506"/>
      <c r="O6" s="507"/>
    </row>
    <row r="7" spans="2:15" ht="11.25" customHeight="1">
      <c r="B7" s="8"/>
      <c r="C7" s="256" t="s">
        <v>117</v>
      </c>
      <c r="D7" s="243"/>
      <c r="E7" s="243"/>
      <c r="F7" s="94"/>
      <c r="G7" s="506" t="s">
        <v>153</v>
      </c>
      <c r="H7" s="506"/>
      <c r="I7" s="506"/>
      <c r="J7" s="506"/>
      <c r="K7" s="506"/>
      <c r="L7" s="506"/>
      <c r="M7" s="506"/>
      <c r="N7" s="506"/>
      <c r="O7" s="507"/>
    </row>
    <row r="8" spans="2:15" ht="11.25" customHeight="1">
      <c r="B8" s="8"/>
      <c r="C8" s="256" t="s">
        <v>118</v>
      </c>
      <c r="D8" s="243"/>
      <c r="E8" s="243"/>
      <c r="F8" s="94"/>
      <c r="G8" s="504" t="s">
        <v>297</v>
      </c>
      <c r="H8" s="504"/>
      <c r="I8" s="504"/>
      <c r="J8" s="504"/>
      <c r="K8" s="504"/>
      <c r="L8" s="504"/>
      <c r="M8" s="504"/>
      <c r="N8" s="504"/>
      <c r="O8" s="505"/>
    </row>
    <row r="9" spans="2:15" ht="11.25" customHeight="1">
      <c r="B9" s="8"/>
      <c r="C9" s="256" t="s">
        <v>0</v>
      </c>
      <c r="D9" s="243"/>
      <c r="E9" s="243"/>
      <c r="F9" s="94"/>
      <c r="G9" s="393" t="s">
        <v>311</v>
      </c>
      <c r="H9" s="539"/>
      <c r="I9" s="539"/>
      <c r="J9" s="539"/>
      <c r="K9" s="539"/>
      <c r="L9" s="539"/>
      <c r="M9" s="539"/>
      <c r="N9" s="539"/>
      <c r="O9" s="540"/>
    </row>
    <row r="10" spans="2:15" ht="11.25" customHeight="1">
      <c r="B10" s="8"/>
      <c r="C10" s="257" t="s">
        <v>1</v>
      </c>
      <c r="D10" s="244"/>
      <c r="E10" s="244"/>
      <c r="F10" s="245"/>
      <c r="G10" s="508" t="s">
        <v>5</v>
      </c>
      <c r="H10" s="508"/>
      <c r="I10" s="508"/>
      <c r="J10" s="508"/>
      <c r="K10" s="508"/>
      <c r="L10" s="508"/>
      <c r="M10" s="508"/>
      <c r="N10" s="508"/>
      <c r="O10" s="509"/>
    </row>
    <row r="11" spans="2:15" ht="9" customHeight="1">
      <c r="B11" s="8"/>
      <c r="C11" s="148"/>
      <c r="D11" s="33"/>
      <c r="E11" s="33"/>
      <c r="F11" s="8"/>
      <c r="G11" s="238"/>
      <c r="H11" s="33"/>
      <c r="I11" s="33"/>
      <c r="J11" s="33"/>
      <c r="K11" s="8"/>
      <c r="L11" s="8"/>
      <c r="M11" s="8"/>
      <c r="N11" s="8"/>
      <c r="O11" s="8"/>
    </row>
    <row r="12" spans="2:15" ht="14.25" customHeight="1">
      <c r="B12" s="8"/>
      <c r="C12" s="575" t="s">
        <v>134</v>
      </c>
      <c r="D12" s="576"/>
      <c r="E12" s="576"/>
      <c r="F12" s="576"/>
      <c r="G12" s="578"/>
      <c r="H12" s="578"/>
      <c r="I12" s="578"/>
      <c r="J12" s="578"/>
      <c r="K12" s="578"/>
      <c r="L12" s="578"/>
      <c r="M12" s="578"/>
      <c r="N12" s="578"/>
      <c r="O12" s="579"/>
    </row>
    <row r="13" spans="2:15" ht="14.25" customHeight="1">
      <c r="B13" s="8"/>
      <c r="C13" s="575" t="s">
        <v>118</v>
      </c>
      <c r="D13" s="576"/>
      <c r="E13" s="576"/>
      <c r="F13" s="576"/>
      <c r="G13" s="580"/>
      <c r="H13" s="580"/>
      <c r="I13" s="580"/>
      <c r="J13" s="580"/>
      <c r="K13" s="580"/>
      <c r="L13" s="580"/>
      <c r="M13" s="580"/>
      <c r="N13" s="580"/>
      <c r="O13" s="581"/>
    </row>
    <row r="14" spans="2:15" ht="14.25" customHeight="1">
      <c r="B14" s="8"/>
      <c r="C14" s="575" t="s">
        <v>135</v>
      </c>
      <c r="D14" s="582"/>
      <c r="E14" s="582"/>
      <c r="F14" s="582"/>
      <c r="G14" s="699"/>
      <c r="H14" s="583"/>
      <c r="I14" s="583"/>
      <c r="J14" s="583"/>
      <c r="K14" s="583"/>
      <c r="L14" s="583"/>
      <c r="M14" s="583"/>
      <c r="N14" s="583"/>
      <c r="O14" s="584"/>
    </row>
    <row r="15" spans="2:15" ht="14.25" customHeight="1">
      <c r="B15" s="8"/>
      <c r="C15" s="575" t="s">
        <v>136</v>
      </c>
      <c r="D15" s="582"/>
      <c r="E15" s="582"/>
      <c r="F15" s="582"/>
      <c r="G15" s="583"/>
      <c r="H15" s="583"/>
      <c r="I15" s="583"/>
      <c r="J15" s="583"/>
      <c r="K15" s="583"/>
      <c r="L15" s="583"/>
      <c r="M15" s="583"/>
      <c r="N15" s="583"/>
      <c r="O15" s="584"/>
    </row>
    <row r="16" spans="2:15" ht="9" customHeight="1">
      <c r="B16" s="8"/>
      <c r="C16" s="34"/>
      <c r="D16" s="34"/>
      <c r="E16" s="34"/>
      <c r="F16" s="34"/>
      <c r="G16" s="13"/>
      <c r="H16" s="13"/>
      <c r="I16" s="13"/>
      <c r="J16" s="13"/>
      <c r="K16" s="13"/>
      <c r="L16" s="13"/>
      <c r="M16" s="13"/>
      <c r="N16" s="13"/>
      <c r="O16" s="13"/>
    </row>
    <row r="17" spans="1:15" ht="18" customHeight="1">
      <c r="A17" s="278"/>
      <c r="B17" s="148"/>
      <c r="C17" s="585" t="s">
        <v>201</v>
      </c>
      <c r="D17" s="585"/>
      <c r="E17" s="585"/>
      <c r="F17" s="585"/>
      <c r="G17" s="585"/>
      <c r="H17" s="585"/>
      <c r="I17" s="585"/>
      <c r="J17" s="585"/>
      <c r="K17" s="585"/>
      <c r="L17" s="585"/>
      <c r="M17" s="585"/>
      <c r="N17" s="585"/>
      <c r="O17" s="585"/>
    </row>
    <row r="18" spans="2:15" ht="25.5" customHeight="1">
      <c r="B18" s="8"/>
      <c r="C18" s="530" t="s">
        <v>309</v>
      </c>
      <c r="D18" s="530"/>
      <c r="E18" s="530"/>
      <c r="F18" s="530"/>
      <c r="G18" s="530"/>
      <c r="H18" s="530"/>
      <c r="I18" s="530"/>
      <c r="J18" s="530"/>
      <c r="K18" s="530"/>
      <c r="L18" s="530"/>
      <c r="M18" s="530"/>
      <c r="N18" s="530"/>
      <c r="O18" s="530"/>
    </row>
    <row r="19" spans="2:15" ht="0.75" customHeight="1" thickBot="1">
      <c r="B19" s="24"/>
      <c r="C19" s="586"/>
      <c r="D19" s="587"/>
      <c r="E19" s="587"/>
      <c r="F19" s="587"/>
      <c r="G19" s="587"/>
      <c r="H19" s="587"/>
      <c r="I19" s="587"/>
      <c r="J19" s="587"/>
      <c r="K19" s="587"/>
      <c r="L19" s="587"/>
      <c r="M19" s="587"/>
      <c r="N19" s="587"/>
      <c r="O19" s="588"/>
    </row>
    <row r="20" spans="2:15" ht="105.75" customHeight="1">
      <c r="B20" s="24"/>
      <c r="C20" s="589" t="s">
        <v>298</v>
      </c>
      <c r="D20" s="590"/>
      <c r="E20" s="590"/>
      <c r="F20" s="590"/>
      <c r="G20" s="590"/>
      <c r="H20" s="590"/>
      <c r="I20" s="590"/>
      <c r="J20" s="590"/>
      <c r="K20" s="590"/>
      <c r="L20" s="590"/>
      <c r="M20" s="590"/>
      <c r="N20" s="590"/>
      <c r="O20" s="591"/>
    </row>
    <row r="21" spans="2:15" ht="15.75" customHeight="1">
      <c r="B21" s="24"/>
      <c r="C21" s="594" t="s">
        <v>299</v>
      </c>
      <c r="D21" s="595"/>
      <c r="E21" s="595"/>
      <c r="F21" s="595"/>
      <c r="G21" s="595"/>
      <c r="H21" s="595"/>
      <c r="I21" s="595"/>
      <c r="J21" s="595"/>
      <c r="K21" s="595"/>
      <c r="L21" s="595"/>
      <c r="M21" s="595"/>
      <c r="N21" s="595"/>
      <c r="O21" s="596"/>
    </row>
    <row r="22" spans="2:15" ht="12.75" customHeight="1">
      <c r="B22" s="24"/>
      <c r="C22" s="594" t="s">
        <v>300</v>
      </c>
      <c r="D22" s="595"/>
      <c r="E22" s="595"/>
      <c r="F22" s="595"/>
      <c r="G22" s="595"/>
      <c r="H22" s="595"/>
      <c r="I22" s="595"/>
      <c r="J22" s="595"/>
      <c r="K22" s="595"/>
      <c r="L22" s="595"/>
      <c r="M22" s="595"/>
      <c r="N22" s="595"/>
      <c r="O22" s="596"/>
    </row>
    <row r="23" spans="1:15" s="2" customFormat="1" ht="18.75" customHeight="1" thickBot="1">
      <c r="A23" s="73"/>
      <c r="B23" s="24"/>
      <c r="C23" s="597" t="s">
        <v>301</v>
      </c>
      <c r="D23" s="598"/>
      <c r="E23" s="598"/>
      <c r="F23" s="598"/>
      <c r="G23" s="598"/>
      <c r="H23" s="598"/>
      <c r="I23" s="598"/>
      <c r="J23" s="598"/>
      <c r="K23" s="598"/>
      <c r="L23" s="598"/>
      <c r="M23" s="598"/>
      <c r="N23" s="598"/>
      <c r="O23" s="599"/>
    </row>
    <row r="24" spans="1:15" s="19" customFormat="1" ht="15.75" customHeight="1">
      <c r="A24" s="91"/>
      <c r="B24" s="24"/>
      <c r="C24" s="20"/>
      <c r="D24" s="21"/>
      <c r="E24" s="21"/>
      <c r="F24" s="21"/>
      <c r="G24" s="21"/>
      <c r="H24" s="21"/>
      <c r="I24" s="25"/>
      <c r="J24" s="25"/>
      <c r="K24" s="21"/>
      <c r="L24" s="21"/>
      <c r="M24" s="21"/>
      <c r="N24" s="21"/>
      <c r="O24" s="21"/>
    </row>
    <row r="25" spans="2:15" ht="15.75" customHeight="1">
      <c r="B25" s="92"/>
      <c r="C25" s="600" t="s">
        <v>207</v>
      </c>
      <c r="D25" s="601"/>
      <c r="E25" s="601"/>
      <c r="F25" s="601"/>
      <c r="G25" s="601"/>
      <c r="H25" s="601"/>
      <c r="I25" s="601"/>
      <c r="J25" s="601"/>
      <c r="K25" s="601"/>
      <c r="L25" s="601"/>
      <c r="M25" s="601"/>
      <c r="N25" s="601"/>
      <c r="O25" s="602"/>
    </row>
    <row r="26" spans="2:15" ht="42.75" customHeight="1">
      <c r="B26" s="24"/>
      <c r="C26" s="728" t="s">
        <v>302</v>
      </c>
      <c r="D26" s="729"/>
      <c r="E26" s="729"/>
      <c r="F26" s="729"/>
      <c r="G26" s="729"/>
      <c r="H26" s="729"/>
      <c r="I26" s="729"/>
      <c r="J26" s="729"/>
      <c r="K26" s="729"/>
      <c r="L26" s="729"/>
      <c r="M26" s="729"/>
      <c r="N26" s="729"/>
      <c r="O26" s="730"/>
    </row>
    <row r="27" spans="2:15" ht="24" customHeight="1" thickBot="1">
      <c r="B27" s="92"/>
      <c r="C27" s="246"/>
      <c r="D27" s="246"/>
      <c r="E27" s="246"/>
      <c r="F27" s="246"/>
      <c r="G27" s="246"/>
      <c r="H27" s="246"/>
      <c r="I27" s="148"/>
      <c r="J27" s="148"/>
      <c r="K27" s="208"/>
      <c r="L27" s="208"/>
      <c r="M27" s="208"/>
      <c r="N27" s="208"/>
      <c r="O27" s="208"/>
    </row>
    <row r="28" spans="2:17" ht="40.5" customHeight="1" thickBot="1">
      <c r="B28" s="33"/>
      <c r="C28" s="606" t="s">
        <v>234</v>
      </c>
      <c r="D28" s="606"/>
      <c r="E28" s="606"/>
      <c r="F28" s="606"/>
      <c r="G28" s="606"/>
      <c r="H28" s="606"/>
      <c r="I28" s="606"/>
      <c r="J28" s="606" t="s">
        <v>435</v>
      </c>
      <c r="K28" s="606"/>
      <c r="L28" s="606"/>
      <c r="M28" s="606"/>
      <c r="N28" s="606"/>
      <c r="O28" s="606"/>
      <c r="P28" s="275"/>
      <c r="Q28" s="276"/>
    </row>
    <row r="29" spans="2:16" ht="20.25" customHeight="1">
      <c r="B29" s="13"/>
      <c r="C29" s="592" t="s">
        <v>159</v>
      </c>
      <c r="D29" s="702"/>
      <c r="E29" s="619" t="s">
        <v>160</v>
      </c>
      <c r="F29" s="703"/>
      <c r="G29" s="704"/>
      <c r="H29" s="619" t="s">
        <v>252</v>
      </c>
      <c r="I29" s="704"/>
      <c r="J29" s="592" t="s">
        <v>159</v>
      </c>
      <c r="K29" s="593"/>
      <c r="L29" s="707"/>
      <c r="M29" s="592" t="s">
        <v>160</v>
      </c>
      <c r="N29" s="702"/>
      <c r="O29" s="619" t="s">
        <v>252</v>
      </c>
      <c r="P29" s="704"/>
    </row>
    <row r="30" spans="1:15" s="2" customFormat="1" ht="15" customHeight="1" thickBot="1">
      <c r="A30" s="73"/>
      <c r="B30" s="33"/>
      <c r="C30" s="679">
        <v>125</v>
      </c>
      <c r="D30" s="680"/>
      <c r="E30" s="681">
        <v>137</v>
      </c>
      <c r="F30" s="682"/>
      <c r="G30" s="680"/>
      <c r="H30" s="681">
        <v>175</v>
      </c>
      <c r="I30" s="680"/>
      <c r="J30" s="727">
        <v>88</v>
      </c>
      <c r="K30" s="614"/>
      <c r="L30" s="674"/>
      <c r="M30" s="727">
        <v>101</v>
      </c>
      <c r="N30" s="674"/>
      <c r="O30" s="269">
        <v>128</v>
      </c>
    </row>
    <row r="31" spans="2:15" ht="11.25" customHeight="1">
      <c r="B31" s="33"/>
      <c r="C31" s="610"/>
      <c r="D31" s="610"/>
      <c r="E31" s="610"/>
      <c r="F31" s="610"/>
      <c r="G31" s="610"/>
      <c r="H31" s="610"/>
      <c r="I31" s="610"/>
      <c r="J31" s="13"/>
      <c r="K31" s="247"/>
      <c r="L31" s="247"/>
      <c r="M31" s="247"/>
      <c r="N31" s="247"/>
      <c r="O31" s="247"/>
    </row>
    <row r="32" spans="2:15" ht="39" customHeight="1" thickBot="1">
      <c r="B32" s="8"/>
      <c r="C32" s="620" t="s">
        <v>303</v>
      </c>
      <c r="D32" s="621"/>
      <c r="E32" s="621"/>
      <c r="F32" s="621"/>
      <c r="G32" s="621"/>
      <c r="H32" s="621"/>
      <c r="I32" s="621"/>
      <c r="J32" s="621"/>
      <c r="K32" s="621"/>
      <c r="L32" s="621"/>
      <c r="M32" s="621"/>
      <c r="N32" s="621"/>
      <c r="O32" s="622"/>
    </row>
    <row r="33" spans="2:17" ht="12.75" customHeight="1" thickBot="1">
      <c r="B33" s="8"/>
      <c r="C33" s="623" t="s">
        <v>209</v>
      </c>
      <c r="D33" s="624"/>
      <c r="E33" s="624"/>
      <c r="F33" s="624"/>
      <c r="G33" s="624"/>
      <c r="H33" s="624"/>
      <c r="I33" s="624"/>
      <c r="J33" s="624"/>
      <c r="K33" s="624"/>
      <c r="L33" s="624"/>
      <c r="M33" s="624"/>
      <c r="N33" s="624"/>
      <c r="O33" s="624"/>
      <c r="P33" s="624"/>
      <c r="Q33" s="625"/>
    </row>
    <row r="34" spans="2:15" ht="22.5" customHeight="1">
      <c r="B34" s="8"/>
      <c r="C34" s="626" t="s">
        <v>218</v>
      </c>
      <c r="D34" s="574"/>
      <c r="E34" s="574"/>
      <c r="F34" s="574"/>
      <c r="G34" s="574"/>
      <c r="H34" s="574"/>
      <c r="I34" s="574"/>
      <c r="J34" s="574"/>
      <c r="K34" s="574"/>
      <c r="L34" s="574"/>
      <c r="M34" s="574"/>
      <c r="N34" s="574"/>
      <c r="O34" s="627"/>
    </row>
    <row r="35" spans="1:15" s="2" customFormat="1" ht="42" customHeight="1">
      <c r="A35" s="73"/>
      <c r="B35" s="8"/>
      <c r="C35" s="628" t="s">
        <v>244</v>
      </c>
      <c r="D35" s="629"/>
      <c r="E35" s="629"/>
      <c r="F35" s="629"/>
      <c r="G35" s="629"/>
      <c r="H35" s="629"/>
      <c r="I35" s="629"/>
      <c r="J35" s="629"/>
      <c r="K35" s="629"/>
      <c r="L35" s="629"/>
      <c r="M35" s="629"/>
      <c r="N35" s="629"/>
      <c r="O35" s="630"/>
    </row>
    <row r="36" spans="2:15" ht="21" customHeight="1">
      <c r="B36" s="24"/>
      <c r="C36" s="631" t="s">
        <v>304</v>
      </c>
      <c r="D36" s="632"/>
      <c r="E36" s="632"/>
      <c r="F36" s="632"/>
      <c r="G36" s="632"/>
      <c r="H36" s="632"/>
      <c r="I36" s="632"/>
      <c r="J36" s="632"/>
      <c r="K36" s="632"/>
      <c r="L36" s="632"/>
      <c r="M36" s="632"/>
      <c r="N36" s="632"/>
      <c r="O36" s="633"/>
    </row>
    <row r="37" spans="2:15" ht="13.5" customHeight="1">
      <c r="B37" s="24"/>
      <c r="C37" s="634" t="s">
        <v>211</v>
      </c>
      <c r="D37" s="635"/>
      <c r="E37" s="635"/>
      <c r="F37" s="636"/>
      <c r="G37" s="607"/>
      <c r="H37" s="608"/>
      <c r="I37" s="608"/>
      <c r="J37" s="608"/>
      <c r="K37" s="608"/>
      <c r="L37" s="608"/>
      <c r="M37" s="608"/>
      <c r="N37" s="608"/>
      <c r="O37" s="609"/>
    </row>
    <row r="38" spans="2:15" ht="27.75" customHeight="1">
      <c r="B38" s="13"/>
      <c r="C38" s="651" t="s">
        <v>220</v>
      </c>
      <c r="D38" s="652"/>
      <c r="E38" s="652"/>
      <c r="F38" s="653"/>
      <c r="G38" s="637"/>
      <c r="H38" s="583"/>
      <c r="I38" s="583"/>
      <c r="J38" s="583"/>
      <c r="K38" s="583"/>
      <c r="L38" s="583"/>
      <c r="M38" s="583"/>
      <c r="N38" s="583"/>
      <c r="O38" s="584"/>
    </row>
    <row r="39" spans="2:15" ht="34.5" customHeight="1">
      <c r="B39" s="13"/>
      <c r="C39" s="615" t="s">
        <v>219</v>
      </c>
      <c r="D39" s="616"/>
      <c r="E39" s="616"/>
      <c r="F39" s="617"/>
      <c r="G39" s="637"/>
      <c r="H39" s="583"/>
      <c r="I39" s="583"/>
      <c r="J39" s="583"/>
      <c r="K39" s="583"/>
      <c r="L39" s="583"/>
      <c r="M39" s="583"/>
      <c r="N39" s="583"/>
      <c r="O39" s="584"/>
    </row>
    <row r="40" spans="2:15" ht="13.5" customHeight="1">
      <c r="B40" s="13"/>
      <c r="C40" s="615" t="s">
        <v>212</v>
      </c>
      <c r="D40" s="616"/>
      <c r="E40" s="616"/>
      <c r="F40" s="617"/>
      <c r="G40" s="593" t="s">
        <v>159</v>
      </c>
      <c r="H40" s="593"/>
      <c r="I40" s="593"/>
      <c r="J40" s="618"/>
      <c r="K40" s="593" t="s">
        <v>160</v>
      </c>
      <c r="L40" s="593"/>
      <c r="M40" s="618"/>
      <c r="N40" s="619" t="s">
        <v>225</v>
      </c>
      <c r="O40" s="618"/>
    </row>
    <row r="41" spans="2:15" ht="15.75" customHeight="1">
      <c r="B41" s="13"/>
      <c r="C41" s="638"/>
      <c r="D41" s="639"/>
      <c r="E41" s="639"/>
      <c r="F41" s="640"/>
      <c r="G41" s="583"/>
      <c r="H41" s="583"/>
      <c r="I41" s="583"/>
      <c r="J41" s="584"/>
      <c r="K41" s="641"/>
      <c r="L41" s="642"/>
      <c r="M41" s="642"/>
      <c r="N41" s="643"/>
      <c r="O41" s="644"/>
    </row>
    <row r="42" spans="2:15" ht="14.25" customHeight="1">
      <c r="B42" s="13"/>
      <c r="C42" s="645" t="s">
        <v>213</v>
      </c>
      <c r="D42" s="646"/>
      <c r="E42" s="646"/>
      <c r="F42" s="647"/>
      <c r="G42" s="637"/>
      <c r="H42" s="583"/>
      <c r="I42" s="583"/>
      <c r="J42" s="583"/>
      <c r="K42" s="583"/>
      <c r="L42" s="583"/>
      <c r="M42" s="583"/>
      <c r="N42" s="583"/>
      <c r="O42" s="584"/>
    </row>
    <row r="43" spans="2:15" ht="23.25" customHeight="1">
      <c r="B43" s="24"/>
      <c r="C43" s="648" t="s">
        <v>305</v>
      </c>
      <c r="D43" s="649"/>
      <c r="E43" s="649"/>
      <c r="F43" s="649"/>
      <c r="G43" s="649"/>
      <c r="H43" s="649"/>
      <c r="I43" s="649"/>
      <c r="J43" s="649"/>
      <c r="K43" s="649"/>
      <c r="L43" s="649"/>
      <c r="M43" s="649"/>
      <c r="N43" s="649"/>
      <c r="O43" s="650"/>
    </row>
    <row r="44" spans="2:15" ht="27.75" customHeight="1">
      <c r="B44" s="13"/>
      <c r="C44" s="634" t="s">
        <v>220</v>
      </c>
      <c r="D44" s="635"/>
      <c r="E44" s="635"/>
      <c r="F44" s="636"/>
      <c r="G44" s="637"/>
      <c r="H44" s="583"/>
      <c r="I44" s="583"/>
      <c r="J44" s="583"/>
      <c r="K44" s="583"/>
      <c r="L44" s="583"/>
      <c r="M44" s="583"/>
      <c r="N44" s="583"/>
      <c r="O44" s="584"/>
    </row>
    <row r="45" spans="2:15" ht="21" customHeight="1">
      <c r="B45" s="13"/>
      <c r="C45" s="664" t="s">
        <v>214</v>
      </c>
      <c r="D45" s="665"/>
      <c r="E45" s="665"/>
      <c r="F45" s="666"/>
      <c r="G45" s="637"/>
      <c r="H45" s="583"/>
      <c r="I45" s="583"/>
      <c r="J45" s="583"/>
      <c r="K45" s="583"/>
      <c r="L45" s="583"/>
      <c r="M45" s="583"/>
      <c r="N45" s="583"/>
      <c r="O45" s="584"/>
    </row>
    <row r="46" spans="2:15" ht="23.25" customHeight="1">
      <c r="B46" s="13"/>
      <c r="C46" s="664" t="s">
        <v>215</v>
      </c>
      <c r="D46" s="665"/>
      <c r="E46" s="665"/>
      <c r="F46" s="666"/>
      <c r="G46" s="637"/>
      <c r="H46" s="583"/>
      <c r="I46" s="583"/>
      <c r="J46" s="583"/>
      <c r="K46" s="583"/>
      <c r="L46" s="583"/>
      <c r="M46" s="583"/>
      <c r="N46" s="583"/>
      <c r="O46" s="584"/>
    </row>
    <row r="47" spans="2:15" ht="25.5" customHeight="1">
      <c r="B47" s="13"/>
      <c r="C47" s="656" t="s">
        <v>197</v>
      </c>
      <c r="D47" s="657"/>
      <c r="E47" s="657"/>
      <c r="F47" s="657"/>
      <c r="G47" s="657"/>
      <c r="H47" s="658" t="s">
        <v>30</v>
      </c>
      <c r="I47" s="658"/>
      <c r="J47" s="658"/>
      <c r="K47" s="658"/>
      <c r="L47" s="658"/>
      <c r="M47" s="658"/>
      <c r="N47" s="658"/>
      <c r="O47" s="659"/>
    </row>
    <row r="48" spans="2:15" ht="16.5" customHeight="1">
      <c r="B48" s="24"/>
      <c r="C48" s="530"/>
      <c r="D48" s="660"/>
      <c r="E48" s="660"/>
      <c r="F48" s="660"/>
      <c r="G48" s="660"/>
      <c r="H48" s="660"/>
      <c r="I48" s="660"/>
      <c r="J48" s="660"/>
      <c r="K48" s="660"/>
      <c r="L48" s="660"/>
      <c r="M48" s="660"/>
      <c r="N48" s="660"/>
      <c r="O48" s="660"/>
    </row>
    <row r="49" spans="2:15" ht="12" customHeight="1">
      <c r="B49" s="8"/>
      <c r="C49" s="661" t="s">
        <v>210</v>
      </c>
      <c r="D49" s="662"/>
      <c r="E49" s="662"/>
      <c r="F49" s="662"/>
      <c r="G49" s="662"/>
      <c r="H49" s="662"/>
      <c r="I49" s="662"/>
      <c r="J49" s="662"/>
      <c r="K49" s="662"/>
      <c r="L49" s="662"/>
      <c r="M49" s="662"/>
      <c r="N49" s="662"/>
      <c r="O49" s="663"/>
    </row>
    <row r="50" spans="2:15" ht="12.75" hidden="1">
      <c r="B50" s="1"/>
      <c r="C50" s="1"/>
      <c r="D50" s="1"/>
      <c r="E50" s="1"/>
      <c r="F50" s="1"/>
      <c r="G50" s="1"/>
      <c r="H50" s="17"/>
      <c r="I50" s="17"/>
      <c r="J50" s="1"/>
      <c r="K50" s="1"/>
      <c r="L50" s="1"/>
      <c r="M50" s="1"/>
      <c r="N50" s="1"/>
      <c r="O50" s="1"/>
    </row>
    <row r="51" spans="2:15" ht="12.75" hidden="1">
      <c r="B51" s="1"/>
      <c r="C51" s="1"/>
      <c r="D51" s="1"/>
      <c r="E51" s="1"/>
      <c r="F51" s="1"/>
      <c r="G51" s="1"/>
      <c r="H51" s="17"/>
      <c r="I51" s="17"/>
      <c r="J51" s="1"/>
      <c r="K51" s="1"/>
      <c r="L51" s="1"/>
      <c r="M51" s="1"/>
      <c r="N51" s="1"/>
      <c r="O51" s="1"/>
    </row>
    <row r="52" spans="2:15" ht="12.75" hidden="1">
      <c r="B52" s="1"/>
      <c r="C52" s="1"/>
      <c r="D52" s="1"/>
      <c r="E52" s="1"/>
      <c r="F52" s="1"/>
      <c r="G52" s="1"/>
      <c r="H52" s="17"/>
      <c r="I52" s="17"/>
      <c r="J52" s="1"/>
      <c r="K52" s="1"/>
      <c r="L52" s="1"/>
      <c r="M52" s="1"/>
      <c r="N52" s="1"/>
      <c r="O52" s="1"/>
    </row>
    <row r="53" spans="2:13" ht="12.75" customHeight="1">
      <c r="B53" s="183"/>
      <c r="C53" s="414" t="s">
        <v>199</v>
      </c>
      <c r="D53" s="415"/>
      <c r="E53" s="415"/>
      <c r="F53" s="415"/>
      <c r="G53" s="415"/>
      <c r="H53" s="184"/>
      <c r="I53" s="183"/>
      <c r="J53" s="675" t="s">
        <v>28</v>
      </c>
      <c r="K53" s="675"/>
      <c r="L53" s="675"/>
      <c r="M53" s="237"/>
    </row>
    <row r="54" ht="12.75" customHeight="1"/>
    <row r="55" ht="12.75" customHeight="1"/>
    <row r="56" ht="12.75" customHeight="1"/>
    <row r="57" ht="12.75" customHeight="1"/>
    <row r="58" ht="12.75" customHeight="1"/>
    <row r="59" ht="12.75" customHeight="1"/>
    <row r="60" ht="12.75" customHeight="1"/>
    <row r="61" ht="12.75" customHeight="1"/>
    <row r="62" ht="12.75" customHeight="1"/>
    <row r="63" ht="12.75" hidden="1"/>
  </sheetData>
  <sheetProtection/>
  <mergeCells count="77">
    <mergeCell ref="D1:O1"/>
    <mergeCell ref="C2:I2"/>
    <mergeCell ref="J2:O2"/>
    <mergeCell ref="C3:K3"/>
    <mergeCell ref="M3:O3"/>
    <mergeCell ref="G4:O4"/>
    <mergeCell ref="G5:O5"/>
    <mergeCell ref="G6:O6"/>
    <mergeCell ref="G7:O7"/>
    <mergeCell ref="G8:O8"/>
    <mergeCell ref="G9:O9"/>
    <mergeCell ref="G10:O10"/>
    <mergeCell ref="C12:F12"/>
    <mergeCell ref="G12:O12"/>
    <mergeCell ref="C13:F13"/>
    <mergeCell ref="G13:O13"/>
    <mergeCell ref="C14:F14"/>
    <mergeCell ref="G14:O14"/>
    <mergeCell ref="C15:F15"/>
    <mergeCell ref="G15:O15"/>
    <mergeCell ref="C17:O17"/>
    <mergeCell ref="C18:O18"/>
    <mergeCell ref="C19:O19"/>
    <mergeCell ref="C20:O20"/>
    <mergeCell ref="C21:O21"/>
    <mergeCell ref="C22:O22"/>
    <mergeCell ref="C23:O23"/>
    <mergeCell ref="C25:O25"/>
    <mergeCell ref="C26:O26"/>
    <mergeCell ref="C28:I28"/>
    <mergeCell ref="J28:O28"/>
    <mergeCell ref="C29:D29"/>
    <mergeCell ref="E29:G29"/>
    <mergeCell ref="H29:I29"/>
    <mergeCell ref="O29:P29"/>
    <mergeCell ref="M29:N29"/>
    <mergeCell ref="J29:L29"/>
    <mergeCell ref="C30:D30"/>
    <mergeCell ref="E30:G30"/>
    <mergeCell ref="H30:I30"/>
    <mergeCell ref="J30:L30"/>
    <mergeCell ref="M30:N30"/>
    <mergeCell ref="C31:I31"/>
    <mergeCell ref="C32:O32"/>
    <mergeCell ref="C33:Q33"/>
    <mergeCell ref="C34:O34"/>
    <mergeCell ref="C35:O35"/>
    <mergeCell ref="C36:O36"/>
    <mergeCell ref="C37:F37"/>
    <mergeCell ref="G37:O37"/>
    <mergeCell ref="C38:F38"/>
    <mergeCell ref="G38:O38"/>
    <mergeCell ref="C39:F39"/>
    <mergeCell ref="G39:O39"/>
    <mergeCell ref="C40:F40"/>
    <mergeCell ref="G40:J40"/>
    <mergeCell ref="K40:M40"/>
    <mergeCell ref="N40:O40"/>
    <mergeCell ref="C41:F41"/>
    <mergeCell ref="G41:J41"/>
    <mergeCell ref="K41:M41"/>
    <mergeCell ref="N41:O41"/>
    <mergeCell ref="C42:F42"/>
    <mergeCell ref="G42:O42"/>
    <mergeCell ref="C43:O43"/>
    <mergeCell ref="C44:F44"/>
    <mergeCell ref="G44:O44"/>
    <mergeCell ref="C45:F45"/>
    <mergeCell ref="G45:O45"/>
    <mergeCell ref="C46:F46"/>
    <mergeCell ref="G46:O46"/>
    <mergeCell ref="C53:G53"/>
    <mergeCell ref="J53:L53"/>
    <mergeCell ref="C47:G47"/>
    <mergeCell ref="H47:O47"/>
    <mergeCell ref="C48:O48"/>
    <mergeCell ref="C49:O49"/>
  </mergeCells>
  <hyperlinks>
    <hyperlink ref="G10" r:id="rId1" display="www.iteca.kz "/>
    <hyperlink ref="G9" r:id="rId2" display="anastasiya.s@iteca.kz"/>
    <hyperlink ref="C53:G53" location="Instruction!A1" display="Вернуться на 1 стр."/>
    <hyperlink ref="J53" location="'F-E'!A1" display="Next"/>
    <hyperlink ref="J53:L53" location="'F-F'!A1" display="Next"/>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Q55"/>
  <sheetViews>
    <sheetView zoomScalePageLayoutView="0" workbookViewId="0" topLeftCell="C1">
      <selection activeCell="C34" sqref="C34:O34"/>
    </sheetView>
  </sheetViews>
  <sheetFormatPr defaultColWidth="0" defaultRowHeight="0" customHeight="1" zeroHeight="1"/>
  <cols>
    <col min="1" max="1" width="8.8515625" style="7" hidden="1" customWidth="1"/>
    <col min="2" max="2" width="18.00390625" style="146" hidden="1" customWidth="1"/>
    <col min="3" max="3" width="12.28125" style="146" customWidth="1"/>
    <col min="4" max="4" width="8.140625" style="146" customWidth="1"/>
    <col min="5" max="5" width="6.8515625" style="146" customWidth="1"/>
    <col min="6" max="6" width="5.57421875" style="146" customWidth="1"/>
    <col min="7" max="7" width="8.28125" style="146" customWidth="1"/>
    <col min="8" max="8" width="11.421875" style="147" customWidth="1"/>
    <col min="9" max="9" width="8.00390625" style="147" customWidth="1"/>
    <col min="10" max="10" width="7.421875" style="146" customWidth="1"/>
    <col min="11" max="11" width="3.00390625" style="146" customWidth="1"/>
    <col min="12" max="12" width="9.8515625" style="146" customWidth="1"/>
    <col min="13" max="13" width="8.421875" style="146" customWidth="1"/>
    <col min="14" max="14" width="10.28125" style="146" customWidth="1"/>
    <col min="15" max="15" width="8.28125" style="146" customWidth="1"/>
    <col min="16" max="16384" width="0" style="1" hidden="1" customWidth="1"/>
  </cols>
  <sheetData>
    <row r="1" spans="2:15" s="7" customFormat="1" ht="0.75" customHeight="1">
      <c r="B1" s="94"/>
      <c r="C1" s="94"/>
      <c r="D1" s="570"/>
      <c r="E1" s="570"/>
      <c r="F1" s="570"/>
      <c r="G1" s="570"/>
      <c r="H1" s="570"/>
      <c r="I1" s="570"/>
      <c r="J1" s="570"/>
      <c r="K1" s="570"/>
      <c r="L1" s="570"/>
      <c r="M1" s="570"/>
      <c r="N1" s="570"/>
      <c r="O1" s="571"/>
    </row>
    <row r="2" spans="2:15" s="7" customFormat="1" ht="12.75" customHeight="1">
      <c r="B2" s="94"/>
      <c r="C2" s="574" t="s">
        <v>232</v>
      </c>
      <c r="D2" s="574"/>
      <c r="E2" s="574"/>
      <c r="F2" s="574"/>
      <c r="G2" s="574"/>
      <c r="H2" s="574"/>
      <c r="I2" s="574"/>
      <c r="J2" s="574"/>
      <c r="K2" s="574"/>
      <c r="L2" s="574"/>
      <c r="M2" s="574"/>
      <c r="N2" s="574"/>
      <c r="O2" s="574"/>
    </row>
    <row r="3" spans="1:15" s="2" customFormat="1" ht="9" customHeight="1">
      <c r="A3" s="73"/>
      <c r="B3" s="8"/>
      <c r="C3" s="572"/>
      <c r="D3" s="572"/>
      <c r="E3" s="572"/>
      <c r="F3" s="572"/>
      <c r="G3" s="572"/>
      <c r="H3" s="572"/>
      <c r="I3" s="572"/>
      <c r="J3" s="572"/>
      <c r="K3" s="572"/>
      <c r="L3" s="240"/>
      <c r="M3" s="573"/>
      <c r="N3" s="573"/>
      <c r="O3" s="573"/>
    </row>
    <row r="4" spans="2:15" ht="11.25" customHeight="1">
      <c r="B4" s="8"/>
      <c r="C4" s="255" t="s">
        <v>114</v>
      </c>
      <c r="D4" s="241"/>
      <c r="E4" s="241"/>
      <c r="F4" s="242"/>
      <c r="G4" s="502" t="s">
        <v>133</v>
      </c>
      <c r="H4" s="502"/>
      <c r="I4" s="502"/>
      <c r="J4" s="502"/>
      <c r="K4" s="502"/>
      <c r="L4" s="502"/>
      <c r="M4" s="502"/>
      <c r="N4" s="502"/>
      <c r="O4" s="503"/>
    </row>
    <row r="5" spans="2:15" ht="11.25" customHeight="1">
      <c r="B5" s="8"/>
      <c r="C5" s="256" t="s">
        <v>115</v>
      </c>
      <c r="D5" s="243"/>
      <c r="E5" s="243"/>
      <c r="F5" s="94"/>
      <c r="G5" s="504" t="s">
        <v>132</v>
      </c>
      <c r="H5" s="504"/>
      <c r="I5" s="504"/>
      <c r="J5" s="504"/>
      <c r="K5" s="504"/>
      <c r="L5" s="504"/>
      <c r="M5" s="504"/>
      <c r="N5" s="504"/>
      <c r="O5" s="505"/>
    </row>
    <row r="6" spans="2:15" ht="11.25" customHeight="1">
      <c r="B6" s="8"/>
      <c r="C6" s="256" t="s">
        <v>116</v>
      </c>
      <c r="D6" s="243"/>
      <c r="E6" s="243"/>
      <c r="F6" s="94"/>
      <c r="G6" s="506" t="s">
        <v>312</v>
      </c>
      <c r="H6" s="506"/>
      <c r="I6" s="506"/>
      <c r="J6" s="506"/>
      <c r="K6" s="506"/>
      <c r="L6" s="506"/>
      <c r="M6" s="506"/>
      <c r="N6" s="506"/>
      <c r="O6" s="507"/>
    </row>
    <row r="7" spans="2:15" ht="11.25" customHeight="1">
      <c r="B7" s="8"/>
      <c r="C7" s="256" t="s">
        <v>117</v>
      </c>
      <c r="D7" s="243"/>
      <c r="E7" s="243"/>
      <c r="F7" s="94"/>
      <c r="G7" s="506" t="s">
        <v>153</v>
      </c>
      <c r="H7" s="506"/>
      <c r="I7" s="506"/>
      <c r="J7" s="506"/>
      <c r="K7" s="506"/>
      <c r="L7" s="506"/>
      <c r="M7" s="506"/>
      <c r="N7" s="506"/>
      <c r="O7" s="507"/>
    </row>
    <row r="8" spans="2:15" ht="11.25" customHeight="1">
      <c r="B8" s="8"/>
      <c r="C8" s="256" t="s">
        <v>118</v>
      </c>
      <c r="D8" s="243"/>
      <c r="E8" s="243"/>
      <c r="F8" s="94"/>
      <c r="G8" s="504" t="s">
        <v>297</v>
      </c>
      <c r="H8" s="504"/>
      <c r="I8" s="504"/>
      <c r="J8" s="504"/>
      <c r="K8" s="504"/>
      <c r="L8" s="504"/>
      <c r="M8" s="504"/>
      <c r="N8" s="504"/>
      <c r="O8" s="505"/>
    </row>
    <row r="9" spans="2:15" ht="11.25" customHeight="1">
      <c r="B9" s="8"/>
      <c r="C9" s="256" t="s">
        <v>0</v>
      </c>
      <c r="D9" s="243"/>
      <c r="E9" s="243"/>
      <c r="F9" s="94"/>
      <c r="G9" s="393" t="s">
        <v>311</v>
      </c>
      <c r="H9" s="539"/>
      <c r="I9" s="539"/>
      <c r="J9" s="539"/>
      <c r="K9" s="539"/>
      <c r="L9" s="539"/>
      <c r="M9" s="539"/>
      <c r="N9" s="539"/>
      <c r="O9" s="540"/>
    </row>
    <row r="10" spans="2:15" ht="11.25" customHeight="1">
      <c r="B10" s="8"/>
      <c r="C10" s="257" t="s">
        <v>1</v>
      </c>
      <c r="D10" s="244"/>
      <c r="E10" s="244"/>
      <c r="F10" s="245"/>
      <c r="G10" s="508" t="s">
        <v>5</v>
      </c>
      <c r="H10" s="508"/>
      <c r="I10" s="508"/>
      <c r="J10" s="508"/>
      <c r="K10" s="508"/>
      <c r="L10" s="508"/>
      <c r="M10" s="508"/>
      <c r="N10" s="508"/>
      <c r="O10" s="509"/>
    </row>
    <row r="11" spans="2:15" ht="9" customHeight="1">
      <c r="B11" s="8"/>
      <c r="C11" s="148"/>
      <c r="D11" s="33"/>
      <c r="E11" s="33"/>
      <c r="F11" s="8"/>
      <c r="G11" s="238"/>
      <c r="H11" s="33"/>
      <c r="I11" s="33"/>
      <c r="J11" s="33"/>
      <c r="K11" s="8"/>
      <c r="L11" s="8"/>
      <c r="M11" s="8"/>
      <c r="N11" s="8"/>
      <c r="O11" s="8"/>
    </row>
    <row r="12" spans="2:15" ht="14.25" customHeight="1">
      <c r="B12" s="8"/>
      <c r="C12" s="575" t="s">
        <v>134</v>
      </c>
      <c r="D12" s="576"/>
      <c r="E12" s="576"/>
      <c r="F12" s="576"/>
      <c r="G12" s="578"/>
      <c r="H12" s="578"/>
      <c r="I12" s="578"/>
      <c r="J12" s="578"/>
      <c r="K12" s="578"/>
      <c r="L12" s="578"/>
      <c r="M12" s="578"/>
      <c r="N12" s="578"/>
      <c r="O12" s="579"/>
    </row>
    <row r="13" spans="2:15" ht="14.25" customHeight="1">
      <c r="B13" s="8"/>
      <c r="C13" s="575" t="s">
        <v>118</v>
      </c>
      <c r="D13" s="576"/>
      <c r="E13" s="576"/>
      <c r="F13" s="576"/>
      <c r="G13" s="580"/>
      <c r="H13" s="580"/>
      <c r="I13" s="580"/>
      <c r="J13" s="580"/>
      <c r="K13" s="580"/>
      <c r="L13" s="580"/>
      <c r="M13" s="580"/>
      <c r="N13" s="580"/>
      <c r="O13" s="581"/>
    </row>
    <row r="14" spans="2:15" ht="14.25" customHeight="1">
      <c r="B14" s="8"/>
      <c r="C14" s="575" t="s">
        <v>135</v>
      </c>
      <c r="D14" s="582"/>
      <c r="E14" s="582"/>
      <c r="F14" s="582"/>
      <c r="G14" s="583"/>
      <c r="H14" s="583"/>
      <c r="I14" s="583"/>
      <c r="J14" s="583"/>
      <c r="K14" s="583"/>
      <c r="L14" s="583"/>
      <c r="M14" s="583"/>
      <c r="N14" s="583"/>
      <c r="O14" s="584"/>
    </row>
    <row r="15" spans="2:15" ht="14.25" customHeight="1">
      <c r="B15" s="8"/>
      <c r="C15" s="575" t="s">
        <v>136</v>
      </c>
      <c r="D15" s="582"/>
      <c r="E15" s="582"/>
      <c r="F15" s="582"/>
      <c r="G15" s="583"/>
      <c r="H15" s="583"/>
      <c r="I15" s="583"/>
      <c r="J15" s="583"/>
      <c r="K15" s="583"/>
      <c r="L15" s="583"/>
      <c r="M15" s="583"/>
      <c r="N15" s="583"/>
      <c r="O15" s="584"/>
    </row>
    <row r="16" spans="2:15" ht="9" customHeight="1">
      <c r="B16" s="8"/>
      <c r="C16" s="34"/>
      <c r="D16" s="34"/>
      <c r="E16" s="34"/>
      <c r="F16" s="34"/>
      <c r="G16" s="13"/>
      <c r="H16" s="13"/>
      <c r="I16" s="13"/>
      <c r="J16" s="13"/>
      <c r="K16" s="13"/>
      <c r="L16" s="13"/>
      <c r="M16" s="13"/>
      <c r="N16" s="13"/>
      <c r="O16" s="13"/>
    </row>
    <row r="17" spans="1:15" ht="18" customHeight="1">
      <c r="A17" s="277"/>
      <c r="B17" s="148"/>
      <c r="C17" s="585" t="s">
        <v>201</v>
      </c>
      <c r="D17" s="585"/>
      <c r="E17" s="585"/>
      <c r="F17" s="585"/>
      <c r="G17" s="585"/>
      <c r="H17" s="585"/>
      <c r="I17" s="585"/>
      <c r="J17" s="585"/>
      <c r="K17" s="585"/>
      <c r="L17" s="585"/>
      <c r="M17" s="585"/>
      <c r="N17" s="585"/>
      <c r="O17" s="585"/>
    </row>
    <row r="18" spans="2:15" ht="25.5" customHeight="1">
      <c r="B18" s="8"/>
      <c r="C18" s="530" t="s">
        <v>242</v>
      </c>
      <c r="D18" s="530"/>
      <c r="E18" s="530"/>
      <c r="F18" s="530"/>
      <c r="G18" s="530"/>
      <c r="H18" s="530"/>
      <c r="I18" s="530"/>
      <c r="J18" s="530"/>
      <c r="K18" s="530"/>
      <c r="L18" s="530"/>
      <c r="M18" s="530"/>
      <c r="N18" s="530"/>
      <c r="O18" s="530"/>
    </row>
    <row r="19" spans="2:15" ht="0.75" customHeight="1" thickBot="1">
      <c r="B19" s="24"/>
      <c r="C19" s="586"/>
      <c r="D19" s="587"/>
      <c r="E19" s="587"/>
      <c r="F19" s="587"/>
      <c r="G19" s="587"/>
      <c r="H19" s="587"/>
      <c r="I19" s="587"/>
      <c r="J19" s="587"/>
      <c r="K19" s="587"/>
      <c r="L19" s="587"/>
      <c r="M19" s="587"/>
      <c r="N19" s="587"/>
      <c r="O19" s="588"/>
    </row>
    <row r="20" spans="2:15" ht="85.5" customHeight="1">
      <c r="B20" s="24"/>
      <c r="C20" s="589" t="s">
        <v>352</v>
      </c>
      <c r="D20" s="590"/>
      <c r="E20" s="590"/>
      <c r="F20" s="590"/>
      <c r="G20" s="590"/>
      <c r="H20" s="590"/>
      <c r="I20" s="590"/>
      <c r="J20" s="590"/>
      <c r="K20" s="590"/>
      <c r="L20" s="590"/>
      <c r="M20" s="590"/>
      <c r="N20" s="590"/>
      <c r="O20" s="591"/>
    </row>
    <row r="21" spans="2:15" ht="15.75" customHeight="1">
      <c r="B21" s="24"/>
      <c r="C21" s="594" t="s">
        <v>356</v>
      </c>
      <c r="D21" s="595"/>
      <c r="E21" s="595"/>
      <c r="F21" s="595"/>
      <c r="G21" s="595"/>
      <c r="H21" s="595"/>
      <c r="I21" s="595"/>
      <c r="J21" s="595"/>
      <c r="K21" s="595"/>
      <c r="L21" s="595"/>
      <c r="M21" s="595"/>
      <c r="N21" s="595"/>
      <c r="O21" s="596"/>
    </row>
    <row r="22" spans="2:15" ht="12.75" customHeight="1">
      <c r="B22" s="24"/>
      <c r="C22" s="594" t="s">
        <v>353</v>
      </c>
      <c r="D22" s="595"/>
      <c r="E22" s="595"/>
      <c r="F22" s="595"/>
      <c r="G22" s="595"/>
      <c r="H22" s="595"/>
      <c r="I22" s="595"/>
      <c r="J22" s="595"/>
      <c r="K22" s="595"/>
      <c r="L22" s="595"/>
      <c r="M22" s="595"/>
      <c r="N22" s="595"/>
      <c r="O22" s="596"/>
    </row>
    <row r="23" spans="2:15" ht="12.75" customHeight="1">
      <c r="B23" s="24"/>
      <c r="C23" s="594" t="s">
        <v>354</v>
      </c>
      <c r="D23" s="595"/>
      <c r="E23" s="595"/>
      <c r="F23" s="595"/>
      <c r="G23" s="595"/>
      <c r="H23" s="595"/>
      <c r="I23" s="595"/>
      <c r="J23" s="595"/>
      <c r="K23" s="595"/>
      <c r="L23" s="595"/>
      <c r="M23" s="595"/>
      <c r="N23" s="595"/>
      <c r="O23" s="596"/>
    </row>
    <row r="24" spans="2:15" ht="12.75" customHeight="1">
      <c r="B24" s="24"/>
      <c r="C24" s="594" t="s">
        <v>355</v>
      </c>
      <c r="D24" s="595"/>
      <c r="E24" s="595"/>
      <c r="F24" s="595"/>
      <c r="G24" s="595"/>
      <c r="H24" s="595"/>
      <c r="I24" s="595"/>
      <c r="J24" s="595"/>
      <c r="K24" s="595"/>
      <c r="L24" s="595"/>
      <c r="M24" s="595"/>
      <c r="N24" s="595"/>
      <c r="O24" s="596"/>
    </row>
    <row r="25" spans="1:15" s="2" customFormat="1" ht="18.75" customHeight="1" thickBot="1">
      <c r="A25" s="73"/>
      <c r="B25" s="24"/>
      <c r="C25" s="597" t="s">
        <v>358</v>
      </c>
      <c r="D25" s="598"/>
      <c r="E25" s="598"/>
      <c r="F25" s="598"/>
      <c r="G25" s="598"/>
      <c r="H25" s="598"/>
      <c r="I25" s="598"/>
      <c r="J25" s="598"/>
      <c r="K25" s="598"/>
      <c r="L25" s="598"/>
      <c r="M25" s="598"/>
      <c r="N25" s="598"/>
      <c r="O25" s="599"/>
    </row>
    <row r="26" spans="1:15" s="19" customFormat="1" ht="15.75" customHeight="1">
      <c r="A26" s="91"/>
      <c r="B26" s="24"/>
      <c r="C26" s="20"/>
      <c r="D26" s="21"/>
      <c r="E26" s="21"/>
      <c r="F26" s="21"/>
      <c r="G26" s="21"/>
      <c r="H26" s="21"/>
      <c r="I26" s="25"/>
      <c r="J26" s="25"/>
      <c r="K26" s="21"/>
      <c r="L26" s="21"/>
      <c r="M26" s="21"/>
      <c r="N26" s="21"/>
      <c r="O26" s="21"/>
    </row>
    <row r="27" spans="2:15" ht="15.75" customHeight="1">
      <c r="B27" s="92"/>
      <c r="C27" s="600" t="s">
        <v>207</v>
      </c>
      <c r="D27" s="601"/>
      <c r="E27" s="601"/>
      <c r="F27" s="601"/>
      <c r="G27" s="601"/>
      <c r="H27" s="601"/>
      <c r="I27" s="601"/>
      <c r="J27" s="601"/>
      <c r="K27" s="601"/>
      <c r="L27" s="601"/>
      <c r="M27" s="601"/>
      <c r="N27" s="601"/>
      <c r="O27" s="602"/>
    </row>
    <row r="28" spans="2:15" ht="42.75" customHeight="1">
      <c r="B28" s="24"/>
      <c r="C28" s="603" t="s">
        <v>205</v>
      </c>
      <c r="D28" s="604"/>
      <c r="E28" s="604"/>
      <c r="F28" s="604"/>
      <c r="G28" s="604"/>
      <c r="H28" s="604"/>
      <c r="I28" s="604"/>
      <c r="J28" s="604"/>
      <c r="K28" s="604"/>
      <c r="L28" s="604"/>
      <c r="M28" s="604"/>
      <c r="N28" s="604"/>
      <c r="O28" s="605"/>
    </row>
    <row r="29" spans="2:15" ht="24" customHeight="1" thickBot="1">
      <c r="B29" s="92"/>
      <c r="C29" s="246"/>
      <c r="D29" s="246"/>
      <c r="E29" s="246"/>
      <c r="F29" s="246"/>
      <c r="G29" s="246"/>
      <c r="H29" s="246"/>
      <c r="I29" s="148"/>
      <c r="J29" s="148"/>
      <c r="K29" s="208"/>
      <c r="L29" s="208"/>
      <c r="M29" s="208"/>
      <c r="N29" s="208"/>
      <c r="O29" s="208"/>
    </row>
    <row r="30" spans="2:17" ht="40.5" customHeight="1" thickBot="1">
      <c r="B30" s="33"/>
      <c r="C30" s="706" t="s">
        <v>234</v>
      </c>
      <c r="D30" s="706"/>
      <c r="E30" s="706"/>
      <c r="F30" s="706"/>
      <c r="G30" s="706"/>
      <c r="H30" s="706"/>
      <c r="I30" s="706"/>
      <c r="J30" s="706" t="s">
        <v>357</v>
      </c>
      <c r="K30" s="706"/>
      <c r="L30" s="706"/>
      <c r="M30" s="706"/>
      <c r="N30" s="706"/>
      <c r="O30" s="706"/>
      <c r="P30" s="258"/>
      <c r="Q30" s="259"/>
    </row>
    <row r="31" spans="2:16" ht="20.25" customHeight="1">
      <c r="B31" s="13"/>
      <c r="C31" s="592" t="s">
        <v>159</v>
      </c>
      <c r="D31" s="702"/>
      <c r="E31" s="619" t="s">
        <v>160</v>
      </c>
      <c r="F31" s="703"/>
      <c r="G31" s="704"/>
      <c r="H31" s="619" t="s">
        <v>252</v>
      </c>
      <c r="I31" s="704"/>
      <c r="J31" s="592" t="s">
        <v>159</v>
      </c>
      <c r="K31" s="593"/>
      <c r="L31" s="707"/>
      <c r="M31" s="592" t="s">
        <v>160</v>
      </c>
      <c r="N31" s="702"/>
      <c r="O31" s="619" t="s">
        <v>252</v>
      </c>
      <c r="P31" s="704"/>
    </row>
    <row r="32" spans="1:15" s="2" customFormat="1" ht="15" customHeight="1" thickBot="1">
      <c r="A32" s="73"/>
      <c r="B32" s="33"/>
      <c r="C32" s="679">
        <v>312.5</v>
      </c>
      <c r="D32" s="680"/>
      <c r="E32" s="681">
        <v>343.75</v>
      </c>
      <c r="F32" s="682"/>
      <c r="G32" s="680"/>
      <c r="H32" s="681">
        <v>437.5</v>
      </c>
      <c r="I32" s="680"/>
      <c r="J32" s="727">
        <v>109.38</v>
      </c>
      <c r="K32" s="614"/>
      <c r="L32" s="674"/>
      <c r="M32" s="727">
        <v>140.63</v>
      </c>
      <c r="N32" s="731"/>
      <c r="O32" s="269">
        <v>234.38</v>
      </c>
    </row>
    <row r="33" spans="2:15" ht="11.25" customHeight="1">
      <c r="B33" s="33"/>
      <c r="C33" s="610"/>
      <c r="D33" s="610"/>
      <c r="E33" s="610"/>
      <c r="F33" s="610"/>
      <c r="G33" s="610"/>
      <c r="H33" s="610"/>
      <c r="I33" s="610"/>
      <c r="J33" s="13"/>
      <c r="K33" s="247"/>
      <c r="L33" s="247"/>
      <c r="M33" s="247"/>
      <c r="N33" s="247"/>
      <c r="O33" s="247"/>
    </row>
    <row r="34" spans="2:15" ht="39" customHeight="1" thickBot="1">
      <c r="B34" s="8"/>
      <c r="C34" s="620" t="s">
        <v>243</v>
      </c>
      <c r="D34" s="621"/>
      <c r="E34" s="621"/>
      <c r="F34" s="621"/>
      <c r="G34" s="621"/>
      <c r="H34" s="621"/>
      <c r="I34" s="621"/>
      <c r="J34" s="621"/>
      <c r="K34" s="621"/>
      <c r="L34" s="621"/>
      <c r="M34" s="621"/>
      <c r="N34" s="621"/>
      <c r="O34" s="622"/>
    </row>
    <row r="35" spans="2:17" ht="12.75" customHeight="1" thickBot="1">
      <c r="B35" s="8"/>
      <c r="C35" s="719" t="s">
        <v>209</v>
      </c>
      <c r="D35" s="720"/>
      <c r="E35" s="720"/>
      <c r="F35" s="720"/>
      <c r="G35" s="720"/>
      <c r="H35" s="720"/>
      <c r="I35" s="720"/>
      <c r="J35" s="720"/>
      <c r="K35" s="720"/>
      <c r="L35" s="720"/>
      <c r="M35" s="720"/>
      <c r="N35" s="720"/>
      <c r="O35" s="720"/>
      <c r="P35" s="720"/>
      <c r="Q35" s="721"/>
    </row>
    <row r="36" spans="2:15" ht="22.5" customHeight="1">
      <c r="B36" s="8"/>
      <c r="C36" s="626" t="s">
        <v>218</v>
      </c>
      <c r="D36" s="574"/>
      <c r="E36" s="574"/>
      <c r="F36" s="574"/>
      <c r="G36" s="574"/>
      <c r="H36" s="574"/>
      <c r="I36" s="574"/>
      <c r="J36" s="574"/>
      <c r="K36" s="574"/>
      <c r="L36" s="574"/>
      <c r="M36" s="574"/>
      <c r="N36" s="574"/>
      <c r="O36" s="627"/>
    </row>
    <row r="37" spans="1:15" s="2" customFormat="1" ht="42" customHeight="1">
      <c r="A37" s="73"/>
      <c r="B37" s="8"/>
      <c r="C37" s="628" t="s">
        <v>244</v>
      </c>
      <c r="D37" s="629"/>
      <c r="E37" s="629"/>
      <c r="F37" s="629"/>
      <c r="G37" s="629"/>
      <c r="H37" s="629"/>
      <c r="I37" s="629"/>
      <c r="J37" s="629"/>
      <c r="K37" s="629"/>
      <c r="L37" s="629"/>
      <c r="M37" s="629"/>
      <c r="N37" s="629"/>
      <c r="O37" s="630"/>
    </row>
    <row r="38" spans="2:15" ht="21" customHeight="1">
      <c r="B38" s="24"/>
      <c r="C38" s="631" t="s">
        <v>222</v>
      </c>
      <c r="D38" s="632"/>
      <c r="E38" s="632"/>
      <c r="F38" s="632"/>
      <c r="G38" s="632"/>
      <c r="H38" s="632"/>
      <c r="I38" s="632"/>
      <c r="J38" s="632"/>
      <c r="K38" s="632"/>
      <c r="L38" s="632"/>
      <c r="M38" s="632"/>
      <c r="N38" s="632"/>
      <c r="O38" s="633"/>
    </row>
    <row r="39" spans="2:15" ht="13.5" customHeight="1">
      <c r="B39" s="24"/>
      <c r="C39" s="634" t="s">
        <v>211</v>
      </c>
      <c r="D39" s="635"/>
      <c r="E39" s="635"/>
      <c r="F39" s="636"/>
      <c r="G39" s="607"/>
      <c r="H39" s="608"/>
      <c r="I39" s="608"/>
      <c r="J39" s="608"/>
      <c r="K39" s="608"/>
      <c r="L39" s="608"/>
      <c r="M39" s="608"/>
      <c r="N39" s="608"/>
      <c r="O39" s="609"/>
    </row>
    <row r="40" spans="2:15" ht="27.75" customHeight="1">
      <c r="B40" s="13"/>
      <c r="C40" s="651" t="s">
        <v>220</v>
      </c>
      <c r="D40" s="652"/>
      <c r="E40" s="652"/>
      <c r="F40" s="653"/>
      <c r="G40" s="637"/>
      <c r="H40" s="583"/>
      <c r="I40" s="583"/>
      <c r="J40" s="583"/>
      <c r="K40" s="583"/>
      <c r="L40" s="583"/>
      <c r="M40" s="583"/>
      <c r="N40" s="583"/>
      <c r="O40" s="584"/>
    </row>
    <row r="41" spans="2:15" ht="34.5" customHeight="1">
      <c r="B41" s="13"/>
      <c r="C41" s="615" t="s">
        <v>219</v>
      </c>
      <c r="D41" s="616"/>
      <c r="E41" s="616"/>
      <c r="F41" s="617"/>
      <c r="G41" s="637"/>
      <c r="H41" s="583"/>
      <c r="I41" s="583"/>
      <c r="J41" s="583"/>
      <c r="K41" s="583"/>
      <c r="L41" s="583"/>
      <c r="M41" s="583"/>
      <c r="N41" s="583"/>
      <c r="O41" s="584"/>
    </row>
    <row r="42" spans="2:15" ht="13.5" customHeight="1">
      <c r="B42" s="13"/>
      <c r="C42" s="615" t="s">
        <v>212</v>
      </c>
      <c r="D42" s="616"/>
      <c r="E42" s="616"/>
      <c r="F42" s="617"/>
      <c r="G42" s="593" t="s">
        <v>159</v>
      </c>
      <c r="H42" s="593"/>
      <c r="I42" s="593"/>
      <c r="J42" s="618"/>
      <c r="K42" s="593" t="s">
        <v>160</v>
      </c>
      <c r="L42" s="593"/>
      <c r="M42" s="618"/>
      <c r="N42" s="619" t="s">
        <v>225</v>
      </c>
      <c r="O42" s="618"/>
    </row>
    <row r="43" spans="2:15" ht="15.75" customHeight="1">
      <c r="B43" s="13"/>
      <c r="C43" s="638"/>
      <c r="D43" s="639"/>
      <c r="E43" s="639"/>
      <c r="F43" s="640"/>
      <c r="G43" s="583"/>
      <c r="H43" s="583"/>
      <c r="I43" s="583"/>
      <c r="J43" s="584"/>
      <c r="K43" s="641"/>
      <c r="L43" s="642"/>
      <c r="M43" s="642"/>
      <c r="N43" s="643"/>
      <c r="O43" s="644"/>
    </row>
    <row r="44" spans="2:15" ht="14.25" customHeight="1">
      <c r="B44" s="13"/>
      <c r="C44" s="645" t="s">
        <v>213</v>
      </c>
      <c r="D44" s="646"/>
      <c r="E44" s="646"/>
      <c r="F44" s="647"/>
      <c r="G44" s="637"/>
      <c r="H44" s="583"/>
      <c r="I44" s="583"/>
      <c r="J44" s="583"/>
      <c r="K44" s="583"/>
      <c r="L44" s="583"/>
      <c r="M44" s="583"/>
      <c r="N44" s="583"/>
      <c r="O44" s="584"/>
    </row>
    <row r="45" spans="2:15" ht="23.25" customHeight="1">
      <c r="B45" s="24"/>
      <c r="C45" s="648" t="s">
        <v>227</v>
      </c>
      <c r="D45" s="649"/>
      <c r="E45" s="649"/>
      <c r="F45" s="649"/>
      <c r="G45" s="649"/>
      <c r="H45" s="649"/>
      <c r="I45" s="649"/>
      <c r="J45" s="649"/>
      <c r="K45" s="649"/>
      <c r="L45" s="649"/>
      <c r="M45" s="649"/>
      <c r="N45" s="649"/>
      <c r="O45" s="650"/>
    </row>
    <row r="46" spans="2:15" ht="27.75" customHeight="1">
      <c r="B46" s="13"/>
      <c r="C46" s="634" t="s">
        <v>220</v>
      </c>
      <c r="D46" s="635"/>
      <c r="E46" s="635"/>
      <c r="F46" s="636"/>
      <c r="G46" s="637"/>
      <c r="H46" s="583"/>
      <c r="I46" s="583"/>
      <c r="J46" s="583"/>
      <c r="K46" s="583"/>
      <c r="L46" s="583"/>
      <c r="M46" s="583"/>
      <c r="N46" s="583"/>
      <c r="O46" s="584"/>
    </row>
    <row r="47" spans="2:15" ht="21" customHeight="1">
      <c r="B47" s="13"/>
      <c r="C47" s="664" t="s">
        <v>214</v>
      </c>
      <c r="D47" s="665"/>
      <c r="E47" s="665"/>
      <c r="F47" s="666"/>
      <c r="G47" s="637"/>
      <c r="H47" s="583"/>
      <c r="I47" s="583"/>
      <c r="J47" s="583"/>
      <c r="K47" s="583"/>
      <c r="L47" s="583"/>
      <c r="M47" s="583"/>
      <c r="N47" s="583"/>
      <c r="O47" s="584"/>
    </row>
    <row r="48" spans="2:15" ht="23.25" customHeight="1">
      <c r="B48" s="13"/>
      <c r="C48" s="664" t="s">
        <v>215</v>
      </c>
      <c r="D48" s="665"/>
      <c r="E48" s="665"/>
      <c r="F48" s="666"/>
      <c r="G48" s="637"/>
      <c r="H48" s="583"/>
      <c r="I48" s="583"/>
      <c r="J48" s="583"/>
      <c r="K48" s="583"/>
      <c r="L48" s="583"/>
      <c r="M48" s="583"/>
      <c r="N48" s="583"/>
      <c r="O48" s="584"/>
    </row>
    <row r="49" spans="2:15" ht="28.5" customHeight="1">
      <c r="B49" s="13"/>
      <c r="C49" s="656" t="s">
        <v>197</v>
      </c>
      <c r="D49" s="657"/>
      <c r="E49" s="657"/>
      <c r="F49" s="657"/>
      <c r="G49" s="657"/>
      <c r="H49" s="658" t="s">
        <v>30</v>
      </c>
      <c r="I49" s="658"/>
      <c r="J49" s="658"/>
      <c r="K49" s="658"/>
      <c r="L49" s="658"/>
      <c r="M49" s="658"/>
      <c r="N49" s="658"/>
      <c r="O49" s="659"/>
    </row>
    <row r="50" spans="2:15" ht="16.5" customHeight="1">
      <c r="B50" s="24"/>
      <c r="C50" s="530"/>
      <c r="D50" s="660"/>
      <c r="E50" s="660"/>
      <c r="F50" s="660"/>
      <c r="G50" s="660"/>
      <c r="H50" s="660"/>
      <c r="I50" s="660"/>
      <c r="J50" s="660"/>
      <c r="K50" s="660"/>
      <c r="L50" s="660"/>
      <c r="M50" s="660"/>
      <c r="N50" s="660"/>
      <c r="O50" s="660"/>
    </row>
    <row r="51" spans="2:15" ht="12" customHeight="1">
      <c r="B51" s="8"/>
      <c r="C51" s="661" t="s">
        <v>210</v>
      </c>
      <c r="D51" s="662"/>
      <c r="E51" s="662"/>
      <c r="F51" s="662"/>
      <c r="G51" s="662"/>
      <c r="H51" s="662"/>
      <c r="I51" s="662"/>
      <c r="J51" s="662"/>
      <c r="K51" s="662"/>
      <c r="L51" s="662"/>
      <c r="M51" s="662"/>
      <c r="N51" s="662"/>
      <c r="O51" s="663"/>
    </row>
    <row r="52" spans="2:15" s="7" customFormat="1" ht="14.25" customHeight="1">
      <c r="B52" s="8"/>
      <c r="C52" s="709" t="s">
        <v>199</v>
      </c>
      <c r="D52" s="710"/>
      <c r="E52" s="710"/>
      <c r="F52" s="711"/>
      <c r="G52" s="92"/>
      <c r="H52" s="92"/>
      <c r="I52" s="24"/>
      <c r="J52" s="24"/>
      <c r="K52" s="8"/>
      <c r="L52" s="8"/>
      <c r="M52" s="239"/>
      <c r="N52" s="111" t="s">
        <v>28</v>
      </c>
      <c r="O52" s="239"/>
    </row>
    <row r="53" spans="2:15" ht="12.75" hidden="1">
      <c r="B53" s="1"/>
      <c r="C53" s="1"/>
      <c r="D53" s="1"/>
      <c r="E53" s="1"/>
      <c r="F53" s="1"/>
      <c r="G53" s="1"/>
      <c r="H53" s="17"/>
      <c r="I53" s="17"/>
      <c r="J53" s="1"/>
      <c r="K53" s="1"/>
      <c r="L53" s="1"/>
      <c r="M53" s="1"/>
      <c r="N53" s="1"/>
      <c r="O53" s="1"/>
    </row>
    <row r="54" spans="2:15" ht="12.75" hidden="1">
      <c r="B54" s="1"/>
      <c r="C54" s="1"/>
      <c r="D54" s="1"/>
      <c r="E54" s="1"/>
      <c r="F54" s="1"/>
      <c r="G54" s="1"/>
      <c r="H54" s="17"/>
      <c r="I54" s="17"/>
      <c r="J54" s="1"/>
      <c r="K54" s="1"/>
      <c r="L54" s="1"/>
      <c r="M54" s="1"/>
      <c r="N54" s="1"/>
      <c r="O54" s="1"/>
    </row>
    <row r="55" spans="2:15" ht="12.75" hidden="1">
      <c r="B55" s="1"/>
      <c r="C55" s="1"/>
      <c r="D55" s="1"/>
      <c r="E55" s="1"/>
      <c r="F55" s="1"/>
      <c r="G55" s="1"/>
      <c r="H55" s="17"/>
      <c r="I55" s="17"/>
      <c r="J55" s="1"/>
      <c r="K55" s="1"/>
      <c r="L55" s="1"/>
      <c r="M55" s="1"/>
      <c r="N55" s="1"/>
      <c r="O55" s="1"/>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mergeCells count="77">
    <mergeCell ref="D1:O1"/>
    <mergeCell ref="C3:K3"/>
    <mergeCell ref="M3:O3"/>
    <mergeCell ref="G4:O4"/>
    <mergeCell ref="G5:O5"/>
    <mergeCell ref="G6:O6"/>
    <mergeCell ref="C2:O2"/>
    <mergeCell ref="G7:O7"/>
    <mergeCell ref="G8:O8"/>
    <mergeCell ref="G9:O9"/>
    <mergeCell ref="G10:O10"/>
    <mergeCell ref="C12:F12"/>
    <mergeCell ref="G12:O12"/>
    <mergeCell ref="C13:F13"/>
    <mergeCell ref="G13:O13"/>
    <mergeCell ref="C14:F14"/>
    <mergeCell ref="G14:O14"/>
    <mergeCell ref="C15:F15"/>
    <mergeCell ref="G15:O15"/>
    <mergeCell ref="C17:O17"/>
    <mergeCell ref="C18:O18"/>
    <mergeCell ref="C19:O19"/>
    <mergeCell ref="C20:O20"/>
    <mergeCell ref="C21:O21"/>
    <mergeCell ref="C22:O22"/>
    <mergeCell ref="C25:O25"/>
    <mergeCell ref="C27:O27"/>
    <mergeCell ref="C28:O28"/>
    <mergeCell ref="C30:I30"/>
    <mergeCell ref="J30:O30"/>
    <mergeCell ref="C31:D31"/>
    <mergeCell ref="E31:G31"/>
    <mergeCell ref="H31:I31"/>
    <mergeCell ref="O31:P31"/>
    <mergeCell ref="C32:D32"/>
    <mergeCell ref="E32:G32"/>
    <mergeCell ref="H32:I32"/>
    <mergeCell ref="J32:L32"/>
    <mergeCell ref="M32:N32"/>
    <mergeCell ref="M31:N31"/>
    <mergeCell ref="J31:L31"/>
    <mergeCell ref="C33:I33"/>
    <mergeCell ref="C34:O34"/>
    <mergeCell ref="C35:Q35"/>
    <mergeCell ref="C36:O36"/>
    <mergeCell ref="C37:O37"/>
    <mergeCell ref="C38:O38"/>
    <mergeCell ref="C39:F39"/>
    <mergeCell ref="G39:O39"/>
    <mergeCell ref="G44:O44"/>
    <mergeCell ref="C40:F40"/>
    <mergeCell ref="G40:O40"/>
    <mergeCell ref="C41:F41"/>
    <mergeCell ref="G41:O41"/>
    <mergeCell ref="C42:F42"/>
    <mergeCell ref="G42:J42"/>
    <mergeCell ref="K42:M42"/>
    <mergeCell ref="C50:O50"/>
    <mergeCell ref="C51:O51"/>
    <mergeCell ref="C52:F52"/>
    <mergeCell ref="N42:O42"/>
    <mergeCell ref="G46:O46"/>
    <mergeCell ref="C47:F47"/>
    <mergeCell ref="G47:O47"/>
    <mergeCell ref="C48:F48"/>
    <mergeCell ref="G48:O48"/>
    <mergeCell ref="C43:F43"/>
    <mergeCell ref="C23:O23"/>
    <mergeCell ref="C24:O24"/>
    <mergeCell ref="C45:O45"/>
    <mergeCell ref="C46:F46"/>
    <mergeCell ref="C44:F44"/>
    <mergeCell ref="C49:G49"/>
    <mergeCell ref="H49:O49"/>
    <mergeCell ref="G43:J43"/>
    <mergeCell ref="K43:M43"/>
    <mergeCell ref="N43:O43"/>
  </mergeCells>
  <hyperlinks>
    <hyperlink ref="N52" location="'F-H'!A1" display="Next"/>
    <hyperlink ref="G10" r:id="rId1" display="www.iteca.kz "/>
    <hyperlink ref="G9" r:id="rId2" display="anastasiya.s@iteca.kz"/>
    <hyperlink ref="C52:E52" location="Инструкция!A1" display="Вернуться на 1 стр."/>
    <hyperlink ref="C52:F52" location="Instruction!A1" display="Back to page 1"/>
  </hyperlinks>
  <printOptions/>
  <pageMargins left="0.16" right="0.11" top="0.17" bottom="0.49" header="0.16" footer="0.5"/>
  <pageSetup horizontalDpi="600" verticalDpi="600" orientation="portrait" paperSize="9" scale="81"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PR manager</Manager>
  <Company>Iteca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dc:title>
  <dc:subject>Marketing Manual</dc:subject>
  <dc:creator>Ms. Kobzar Natalya</dc:creator>
  <cp:keywords/>
  <dc:description/>
  <cp:lastModifiedBy>Admin</cp:lastModifiedBy>
  <cp:lastPrinted>2014-08-20T14:18:00Z</cp:lastPrinted>
  <dcterms:created xsi:type="dcterms:W3CDTF">2003-11-11T21:27:33Z</dcterms:created>
  <dcterms:modified xsi:type="dcterms:W3CDTF">2017-01-26T09:15:25Z</dcterms:modified>
  <cp:category>pr@iteca.kz</cp:category>
  <cp:version/>
  <cp:contentType/>
  <cp:contentStatus/>
</cp:coreProperties>
</file>

<file path=docProps/custom.xml><?xml version="1.0" encoding="utf-8"?>
<Properties xmlns="http://schemas.openxmlformats.org/officeDocument/2006/custom-properties" xmlns:vt="http://schemas.openxmlformats.org/officeDocument/2006/docPropsVTypes"/>
</file>